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66925"/>
  <mc:AlternateContent xmlns:mc="http://schemas.openxmlformats.org/markup-compatibility/2006">
    <mc:Choice Requires="x15">
      <x15ac:absPath xmlns:x15ac="http://schemas.microsoft.com/office/spreadsheetml/2010/11/ac" url="https://aethiqs-my.sharepoint.com/personal/jolanda_vink_aethiqs_nl/Documents/Klanten/StiPP/2023/Gelijkwaardigheid/Grondslagen/Vrijstellingsbeleid/"/>
    </mc:Choice>
  </mc:AlternateContent>
  <xr:revisionPtr revIDLastSave="294" documentId="8_{0EDCEE2E-6BC1-4EEE-A8E2-F26617CCCA64}" xr6:coauthVersionLast="47" xr6:coauthVersionMax="47" xr10:uidLastSave="{EF80D54E-8888-7949-8326-5DBB3BBE9CC5}"/>
  <bookViews>
    <workbookView xWindow="-38400" yWindow="0" windowWidth="38400" windowHeight="21600" xr2:uid="{A69574DC-3309-4929-9C59-A571CF90AE76}"/>
  </bookViews>
  <sheets>
    <sheet name="Handleiding" sheetId="4" r:id="rId1"/>
    <sheet name="Invoer" sheetId="5" r:id="rId2"/>
    <sheet name="Toets_Gelijke_aanspraken_Reg_#" sheetId="1" r:id="rId3"/>
    <sheet name="Checklist" sheetId="6" r:id="rId4"/>
    <sheet name="Lijstjes" sheetId="2" state="hidden" r:id="rId5"/>
  </sheets>
  <definedNames>
    <definedName name="aanvang_lft">Lijstjes!$C$3:$C$14</definedName>
    <definedName name="_xlnm.Print_Area" localSheetId="3">Tabel2[#All]</definedName>
    <definedName name="bevoegdheid_adv">Lijstjes!$M$3:$M$7</definedName>
    <definedName name="Gelijkwaardig">Lijstjes!$L$3:$L$6</definedName>
    <definedName name="ja_nee">Lijstjes!$I$3:$I$5</definedName>
    <definedName name="klassen_AO">Lijstjes!$J$3:$J$6</definedName>
    <definedName name="Naam_Adviseur">Invoer!$B$3</definedName>
    <definedName name="Naam_regeling">Invoer!$B$6</definedName>
    <definedName name="naam_regeling_2">Invoer!$B$7</definedName>
    <definedName name="Naam_Werkgever">Invoer!$B$2</definedName>
    <definedName name="opbouw_staffel">Lijstjes!$P$3:$P$6</definedName>
    <definedName name="opzoeken_grond">Lijstjes!$N$3:$O$9</definedName>
    <definedName name="Pensioenrichtleeftijd">Lijstjes!$H$3:$H$10</definedName>
    <definedName name="RR_staffel">Lijstjes!$K$3:$K$9</definedName>
    <definedName name="status_doc">Lijstjes!$D$3:$D$6</definedName>
    <definedName name="type_document">Lijstjes!$E$3:$E$10</definedName>
    <definedName name="type_ovk">Lijstjes!$B$3:$B$5</definedName>
    <definedName name="type_reg">Lijstjes!$F$3:$F$8</definedName>
    <definedName name="type_staffel">Lijstjes!$G$3:$G$8</definedName>
    <definedName name="type_toets">Lijstjes!$Q$3:$Q$5</definedName>
    <definedName name="Vrijstellingsgrond">Lijstjes!$N$3:$N$9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6" l="1"/>
  <c r="A11" i="6"/>
  <c r="A12" i="6"/>
  <c r="A13" i="6"/>
  <c r="A10" i="6"/>
  <c r="A6" i="6"/>
  <c r="A7" i="6"/>
  <c r="A8" i="6"/>
  <c r="A5" i="6"/>
  <c r="A30" i="6" l="1"/>
  <c r="A29" i="6"/>
  <c r="A28" i="6"/>
  <c r="H4" i="1" l="1"/>
  <c r="D4" i="1"/>
  <c r="C4" i="2" l="1"/>
  <c r="C5" i="2" s="1"/>
  <c r="C6" i="2" s="1"/>
  <c r="C7" i="2" s="1"/>
  <c r="C8" i="2" s="1"/>
  <c r="C9" i="2" s="1"/>
  <c r="C10" i="2" s="1"/>
  <c r="C11" i="2" s="1"/>
  <c r="C12" i="2" s="1"/>
  <c r="C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tc={055443DD-3E8E-483B-AE64-2D9853325B13}</author>
  </authors>
  <commentList>
    <comment ref="L22" authorId="0" shapeId="0" xr:uid="{055443DD-3E8E-483B-AE64-2D9853325B13}">
      <text>
        <t>[Opmerkingenthread]
U kunt deze opmerkingenthread lezen in uw versie van Excel. Eventuele wijzigingen aan de thread gaan echter verloren als het bestand wordt geopend in een nieuwere versie van Excel. Meer informatie: https://go.microsoft.com/fwlink/?linkid=870924
Opmerking:
    Zie bijlage 3 CAO voor wat onder bruto uurloon wordt verstaan</t>
      </text>
    </comment>
  </commentList>
</comments>
</file>

<file path=xl/sharedStrings.xml><?xml version="1.0" encoding="utf-8"?>
<sst xmlns="http://schemas.openxmlformats.org/spreadsheetml/2006/main" count="568" uniqueCount="298">
  <si>
    <t>Premieovereenkomst</t>
  </si>
  <si>
    <t>Aanvangsleeftijd</t>
  </si>
  <si>
    <t>uitvoeringsovereenkomst</t>
  </si>
  <si>
    <t>pensioenreglement</t>
  </si>
  <si>
    <t>aanwezig</t>
  </si>
  <si>
    <t>Uitkeringsovereenkomst</t>
  </si>
  <si>
    <t>aanvang_lft</t>
  </si>
  <si>
    <t>Bron_StiPP</t>
  </si>
  <si>
    <t>Verwijzing_StiPP</t>
  </si>
  <si>
    <t>Bron_WG</t>
  </si>
  <si>
    <t>Verwijzing_WG</t>
  </si>
  <si>
    <t>wordt_nageleverd</t>
  </si>
  <si>
    <t>pensioenovereenkomst</t>
  </si>
  <si>
    <t>Regeling</t>
  </si>
  <si>
    <t>type_document</t>
  </si>
  <si>
    <t>Naam</t>
  </si>
  <si>
    <t>afwezig</t>
  </si>
  <si>
    <t>Rapport_kwalitatieve_toets</t>
  </si>
  <si>
    <t>Rapport_kwantitatieve_toes</t>
  </si>
  <si>
    <t>Legenda checklist</t>
  </si>
  <si>
    <t>keuzelijst</t>
  </si>
  <si>
    <t>In te vullen door werkgever / adviseur</t>
  </si>
  <si>
    <t>status_doc</t>
  </si>
  <si>
    <t>nvt</t>
  </si>
  <si>
    <t>Datum_aanlevering</t>
  </si>
  <si>
    <t>Uitleg</t>
  </si>
  <si>
    <t>Kenmerken DC regeling</t>
  </si>
  <si>
    <t>Type staffel</t>
  </si>
  <si>
    <t>Type_Staffel</t>
  </si>
  <si>
    <t>Staffel_2_OP+latent_TE_PP</t>
  </si>
  <si>
    <t>Naam_Werkgever</t>
  </si>
  <si>
    <t>ABC_Corp</t>
  </si>
  <si>
    <t>Pensioenregeling StiPP (Plusregeling)</t>
  </si>
  <si>
    <t>Pensioenregeling Werkgever</t>
  </si>
  <si>
    <t>Automatisch</t>
  </si>
  <si>
    <t>beschikbare premie 25 - 29</t>
  </si>
  <si>
    <t>beschikbare premie 20 - 24</t>
  </si>
  <si>
    <t>beschikbare premie 30 - 34</t>
  </si>
  <si>
    <t>beschikbare premie 35 - 39</t>
  </si>
  <si>
    <t>beschikbare premie 40 - 44</t>
  </si>
  <si>
    <t>beschikbare premie 45 - 49</t>
  </si>
  <si>
    <t>beschikbare premie 50 - 54</t>
  </si>
  <si>
    <t>beschikbare premie 55 - 59</t>
  </si>
  <si>
    <t>beschikbare premie 60 - 64</t>
  </si>
  <si>
    <t>beschikbare premie 65 - 67</t>
  </si>
  <si>
    <t>Werknemersbijdrage</t>
  </si>
  <si>
    <t>Partnerpensioen</t>
  </si>
  <si>
    <t>Indien dlnr keuze hebben om vrijwillig te verzekeren dit aangeven</t>
  </si>
  <si>
    <t>Stap 1</t>
  </si>
  <si>
    <t>Stap 2</t>
  </si>
  <si>
    <t xml:space="preserve">Is er de mogelijkheid om extra te sparen </t>
  </si>
  <si>
    <t>Extra info</t>
  </si>
  <si>
    <t>Extra_info_StiPP</t>
  </si>
  <si>
    <t>Pensioenregeling(en)</t>
  </si>
  <si>
    <t>Geldigheid regeling</t>
  </si>
  <si>
    <t>Bij een flatrate vul je overal hetzelfde percentage in</t>
  </si>
  <si>
    <t>Percentage van PG dat is verzekerd per dj</t>
  </si>
  <si>
    <t>Kies wat van toepassing is</t>
  </si>
  <si>
    <t>Type overeenkomst</t>
  </si>
  <si>
    <t>Eindleeftijd pensioenopbouw</t>
  </si>
  <si>
    <t>Pensioenrichtleeftijd</t>
  </si>
  <si>
    <t>Geef aan welke periode de regeling van kracht was. Bijv 1-1-2015 tot 1-1-2020</t>
  </si>
  <si>
    <t>Einddatum pensioencontract</t>
  </si>
  <si>
    <t>In de zin van de PW</t>
  </si>
  <si>
    <t>Wat is de pensioenrichtleeftijd?</t>
  </si>
  <si>
    <t>Type_regeling</t>
  </si>
  <si>
    <t>Vul de gegevens in op tabblad invoer</t>
  </si>
  <si>
    <t xml:space="preserve">Wat voor type toets wordt aangeleverd </t>
  </si>
  <si>
    <t>Invoer</t>
  </si>
  <si>
    <t>Aantal regelingen dat getoetst wordt</t>
  </si>
  <si>
    <t>ja_nee</t>
  </si>
  <si>
    <t>ja</t>
  </si>
  <si>
    <t>nee</t>
  </si>
  <si>
    <t>Hybride</t>
  </si>
  <si>
    <t>type_reg</t>
  </si>
  <si>
    <t>Type_ovk</t>
  </si>
  <si>
    <t>Stap 3</t>
  </si>
  <si>
    <t>Stap 4</t>
  </si>
  <si>
    <t>Vul de checklist in</t>
  </si>
  <si>
    <t>Stap 5</t>
  </si>
  <si>
    <t>Stap 6</t>
  </si>
  <si>
    <t>Kenmerken DB</t>
  </si>
  <si>
    <t>Vul het opbouwpercentage in</t>
  </si>
  <si>
    <t>Vul in</t>
  </si>
  <si>
    <t>Franchise</t>
  </si>
  <si>
    <t>Beschikbare premie (DC)</t>
  </si>
  <si>
    <t>Flat rate (DC)</t>
  </si>
  <si>
    <t>Soort pensioenregeling</t>
  </si>
  <si>
    <t>NVT</t>
  </si>
  <si>
    <t>Opbouwpercentage (tot grens hybride)</t>
  </si>
  <si>
    <t>Grondslag werknemersbijdrage</t>
  </si>
  <si>
    <t>Vaak PG</t>
  </si>
  <si>
    <t>Als percentage van de PG</t>
  </si>
  <si>
    <t>Indexatie actieven</t>
  </si>
  <si>
    <t>Indexatie niet actieven</t>
  </si>
  <si>
    <t>Indien van toepassing invullen hoogte van indexatie per boekjaar (tot 5-jaar terug)</t>
  </si>
  <si>
    <t>Toegepaste indexatie actieven en niet actieven</t>
  </si>
  <si>
    <t>Indexatiebeleid (DB)</t>
  </si>
  <si>
    <t>Geef ook aan wat de maatstaf en ambitie  is</t>
  </si>
  <si>
    <t>Uitgedrukt als percentage van de PG</t>
  </si>
  <si>
    <t>Hoogte partnerpensioen (spaarbasis)</t>
  </si>
  <si>
    <t>Hoogte partnerpensioen (risicobasis)</t>
  </si>
  <si>
    <t>Indien van toepassing % per dienstjaar</t>
  </si>
  <si>
    <t>Dekking partnerpensioen (risicobasis)</t>
  </si>
  <si>
    <t>Wezenpensioen (risicobasis)</t>
  </si>
  <si>
    <t>Wezenpensioen (spaarbasis)</t>
  </si>
  <si>
    <t>Welke dienstjaren zijn verzekerd Toekomst en/of Verleden. Geef aan wat gedekt is. Indien deelnemers vrijwillige dekking hebben dit ook specificeren en aangeven wie de premie betaald (WG of WN)</t>
  </si>
  <si>
    <t>Arbeidsongeschiktheid</t>
  </si>
  <si>
    <t>Is WIA Excedent elders gedekt of onderdeel van de pensioenregeling?</t>
  </si>
  <si>
    <t>Klassen</t>
  </si>
  <si>
    <t>klassen_AO</t>
  </si>
  <si>
    <t>Marktrentestaffel</t>
  </si>
  <si>
    <t>Rekenrente_staffel</t>
  </si>
  <si>
    <t>RR_staffel</t>
  </si>
  <si>
    <t>Fiscale 4% staffel</t>
  </si>
  <si>
    <t>Fiscale 3% staffel</t>
  </si>
  <si>
    <t>3-klassen</t>
  </si>
  <si>
    <t>6-klassen</t>
  </si>
  <si>
    <t>PVI gedekt</t>
  </si>
  <si>
    <t>Percentage PVI dekking</t>
  </si>
  <si>
    <t>Overige dekkingen</t>
  </si>
  <si>
    <t>Vul overige dekkingen in Bijv WGA-Hiaat ANW-Hiaat. Geef daarbij aan of deze vrijwillig zijn en wie de sponsor is (WG / WN)</t>
  </si>
  <si>
    <t>Grondslag werkgeversbijdrage</t>
  </si>
  <si>
    <t>Werkgeversbijdrage</t>
  </si>
  <si>
    <t>Welk percentage van salaris wordt aangevuld?</t>
  </si>
  <si>
    <t>Bijvoorbeeld 70%</t>
  </si>
  <si>
    <t>Type Financiering</t>
  </si>
  <si>
    <t>Doorsneepremie</t>
  </si>
  <si>
    <t>Vanaf leeftijd 21</t>
  </si>
  <si>
    <t>4,2%</t>
  </si>
  <si>
    <t>6,3%</t>
  </si>
  <si>
    <t>9,3%</t>
  </si>
  <si>
    <t>11,4%</t>
  </si>
  <si>
    <t>17,2%</t>
  </si>
  <si>
    <t>12% van de PG</t>
  </si>
  <si>
    <t>Verhoging / Verlaging</t>
  </si>
  <si>
    <t>Aanpassing alleen bij vermindering AO percentage</t>
  </si>
  <si>
    <t>Website</t>
  </si>
  <si>
    <t>Link</t>
  </si>
  <si>
    <t>Pensioengrondslag</t>
  </si>
  <si>
    <t>maximaal 1/3 van de totale premie (dus max 4%)</t>
  </si>
  <si>
    <t>eerste dag van de maand waarin</t>
  </si>
  <si>
    <t>Actieve regeling sinds januari 2008</t>
  </si>
  <si>
    <t>Ja</t>
  </si>
  <si>
    <t>1,252% van de gemiddelde PG</t>
  </si>
  <si>
    <t>20% van het PP</t>
  </si>
  <si>
    <t>Max 4%</t>
  </si>
  <si>
    <t>StiPP</t>
  </si>
  <si>
    <t>Nee</t>
  </si>
  <si>
    <t>veelal 100% van de klasse</t>
  </si>
  <si>
    <t xml:space="preserve">Financiering </t>
  </si>
  <si>
    <t>Artikel 16.1 blz 20</t>
  </si>
  <si>
    <t>Geen</t>
  </si>
  <si>
    <t>CAO voor uitzendkrachten</t>
  </si>
  <si>
    <t>Bijlage 3 CAO</t>
  </si>
  <si>
    <t>Pensioen 123</t>
  </si>
  <si>
    <t>Eindleeftijd wezenpensioen</t>
  </si>
  <si>
    <t>18 jaar</t>
  </si>
  <si>
    <t>Pensioen 123 laag 1</t>
  </si>
  <si>
    <t>Zie dekking pensioenreglement</t>
  </si>
  <si>
    <t xml:space="preserve">pensioenreglement </t>
  </si>
  <si>
    <t>Definities, blz 5</t>
  </si>
  <si>
    <t>Gelijkwaardig</t>
  </si>
  <si>
    <t>Niet gelijkwaardig</t>
  </si>
  <si>
    <t>Nagenoeg gelijkwaardig</t>
  </si>
  <si>
    <t>Bevoegdheid_adv</t>
  </si>
  <si>
    <t>Check</t>
  </si>
  <si>
    <t>Andere bewijsstukken</t>
  </si>
  <si>
    <t>Vrijstellingsgrond</t>
  </si>
  <si>
    <t>Artikel 2</t>
  </si>
  <si>
    <t>Artikel 5</t>
  </si>
  <si>
    <t>Artikel 6</t>
  </si>
  <si>
    <t>Artikel 3</t>
  </si>
  <si>
    <t>Artikel 4</t>
  </si>
  <si>
    <t>Artikel 4a</t>
  </si>
  <si>
    <t xml:space="preserve">Extra toelichting </t>
  </si>
  <si>
    <t>Indien bekend geef aan wanneer als ook het voornemen van de werkgever</t>
  </si>
  <si>
    <t>Middelloon (DB)</t>
  </si>
  <si>
    <t>Eindloon (DB)</t>
  </si>
  <si>
    <t>indien meerdere regelingen getoetst worden kopieer je dit tabblad per regeling</t>
  </si>
  <si>
    <t>Maximum pensioengevend salaris</t>
  </si>
  <si>
    <t>Geef duidelijk aan hoe deze tot stand komt</t>
  </si>
  <si>
    <t>Vaak PG (pensioengrondslag)</t>
  </si>
  <si>
    <t>Staffelvolgend?</t>
  </si>
  <si>
    <t>Fiscale_staffel_1_OP</t>
  </si>
  <si>
    <t>Fiscale_staffel_3_OP+direct_TE_PP</t>
  </si>
  <si>
    <t>Fiscale_staffel_4_OP+direct_TB_PP</t>
  </si>
  <si>
    <t>Fiscale_staffel_2_OP+latent_TE_PP</t>
  </si>
  <si>
    <t>Uitvoerder marktrentestaffel</t>
  </si>
  <si>
    <t>Indien van toepassing</t>
  </si>
  <si>
    <t>2.5%_marktrentestaffel</t>
  </si>
  <si>
    <t>2.0%_marktrentestaffel</t>
  </si>
  <si>
    <t>1.5%_marktrentestaffel</t>
  </si>
  <si>
    <t>1.0%_marktrentestaffel</t>
  </si>
  <si>
    <t>Onderliggend opbouw percentage staffel</t>
  </si>
  <si>
    <t>opbouw_staffel</t>
  </si>
  <si>
    <t>Is het PP op risicobasis verzekerd?</t>
  </si>
  <si>
    <t>Partnerpensioen (PP)</t>
  </si>
  <si>
    <t>Pensioengrondslag (PG)</t>
  </si>
  <si>
    <t>Is WIA - Excedent verzekerd?</t>
  </si>
  <si>
    <t>Hoeveel uur bevat een FT week?</t>
  </si>
  <si>
    <t>De werkgever betaald premie PVI</t>
  </si>
  <si>
    <t>Grondslag voor pensioenopbouw</t>
  </si>
  <si>
    <t>Grens bij een hybride regeling</t>
  </si>
  <si>
    <t>II</t>
  </si>
  <si>
    <t>Uitgedrukt als percentage van het OP</t>
  </si>
  <si>
    <t>Veelal 14%</t>
  </si>
  <si>
    <t>Wezenpensioen als percentage van het OP</t>
  </si>
  <si>
    <t>Heeft de werkgever het voornemen om op korte termijn de regeling aan te passen?</t>
  </si>
  <si>
    <t>bijv. pensioenregeling</t>
  </si>
  <si>
    <t>bijv. Art. 5 blz 7</t>
  </si>
  <si>
    <t>Stel een schriftelijke rapportage / verklaring op</t>
  </si>
  <si>
    <t>Stuur dit format samen met de bijgevoegde documentatie op naar stipphertoets@pggm.nl</t>
  </si>
  <si>
    <t>Pensioenuitvoerder</t>
  </si>
  <si>
    <t>Ook wel de "30% regeling" genoemd</t>
  </si>
  <si>
    <t>Vul het aantal uur in 40 | 38 | 37,5 | 36 |</t>
  </si>
  <si>
    <t>Bijvoorbeeld 40K als tot 40K een DB-regeling van toepassing is en daarboven een DC regeling . Geef ook aan of het horizontaal of verticaal hybride is</t>
  </si>
  <si>
    <t>Vul de kenmerken in van de regeling van de werkgever op tabblad "Toets_Gelijke_aanspraken_Reg_#"</t>
  </si>
  <si>
    <t>Regeling dient op elk onderdeel ten minste gelijk te zijn aan Plusregeling StiPP</t>
  </si>
  <si>
    <t>Vergelijking regeling</t>
  </si>
  <si>
    <t>Kostenopslagen en risicopremies</t>
  </si>
  <si>
    <t>Kosten en premies worden separaat in rekening gebracht en worden derhalve niet onttrokken aan beschikbare premie of opgebouwde pensioenkapitalen</t>
  </si>
  <si>
    <t>Startbrief</t>
  </si>
  <si>
    <t>Wanneer wordt er gestart met pensioen opbouwen? Uitgangspunt voor toetsing is dat alle werknemers deelnemen aan de Plusregeling vanaf dag 1. Actieve deelnemers die nu nog deelnemen aan de Basisregeling worden geacht deel te nemen aan de Plusregeling vanaf de berekeningsdatum. Met andere woorden: de regeling van werkgever mag geen wekentelling / wachttijd bevatten.</t>
  </si>
  <si>
    <t>Uitsluitingsbepalingen</t>
  </si>
  <si>
    <t xml:space="preserve">Verzekeraars hanteren vaak uitsluitingsbepalingen. Op grond van deze uitsluitingen kan worden gesteld dat een deelnemer niet op elk onderdeel ten minste gelijke aanspraken kan ontlenen. Wettelijke verplichte uitsluitingsbepalingen vallen buiten dit kader (bijvoorbeeld op grond van oorlog en terrorisme). Let wel op dat er geen andere uitsluitingsbepalingen zijn. Dit kan aanleiding zijn om vrijstellingsverzoek  af te wijzen. </t>
  </si>
  <si>
    <t>Indien vrijstelling op grond van artikel 5 (onvoldoende beleggingsrendement): Is de regeling op elk onderdeel minimaal gelijk?</t>
  </si>
  <si>
    <t>Indien de regeling met terugwerkende kracht wordt aangepast dan dient de volgende informatie opgenomen te zijn:</t>
  </si>
  <si>
    <t>Indien van toepassing, toelichting op gehanteerde grondslagen als deze afwijken van de door Stipp voorgeschreven grondslagen</t>
  </si>
  <si>
    <t>Indien de gevraagde informatie alleen relevant is voor de hertoets of alleen relevant is voor de 1e toetsing geven wij dit aan. (zie Kolom B)</t>
  </si>
  <si>
    <t>Met Hertoets bedoelen we de toets die periodiek wordt afgenomen indien de werkgever vrijgesteld is van deelname aan StiPP. U heeft hiervoor een brief ontvangen</t>
  </si>
  <si>
    <t>De 1e toetsing betreft de toetsing die wordt uitgevoerd uit hoofde van het vrijstellingsverzoek van een werkgever</t>
  </si>
  <si>
    <t>Wat is de kwalificatie van de adviseur?</t>
  </si>
  <si>
    <t>1e Toetsing / Hertoets</t>
  </si>
  <si>
    <t>Zie Handleiding voor korte toelichting</t>
  </si>
  <si>
    <t>De juridische documenten (reglement/uitvoeringsovereenkomst/startbrief) die zijn meegezonden dekken de gehele periode waarover vrijstelling wordt aangevraagd”.</t>
  </si>
  <si>
    <t>Alleen van toepassing bij 1e Toetsing</t>
  </si>
  <si>
    <t>Alleen van toepassing bij de Hertoets</t>
  </si>
  <si>
    <t>Beschikbaar voor extra info WG</t>
  </si>
  <si>
    <t>Criteria Gelijke aanspraken</t>
  </si>
  <si>
    <t xml:space="preserve">Licht toe in kolom i dat minimale gelijkwaardigheid aanwezig is uw eigen regeling op tabblad(en) "Toets_Gelijke_aanspraken_Reg_#" </t>
  </si>
  <si>
    <t>Verplichte toelichting per onderdeel of onderdeel ten minste gelijk is aan de Plusregeling van StiPP</t>
  </si>
  <si>
    <r>
      <t xml:space="preserve">Als vrijstelling wordt gevraagd op grond van "onvoldoende beleggingsrendment",dienen aan de pensioenregeling van de vrijgestelde werkgever ten minst dezelfde aanspraken te worden ontleend als aan de Plusregeling van StiPP. In dit geval dient de regeling op </t>
    </r>
    <r>
      <rPr>
        <b/>
        <u/>
        <sz val="9"/>
        <color theme="1"/>
        <rFont val="Arial"/>
        <family val="2"/>
      </rPr>
      <t>alle onderdelen</t>
    </r>
    <r>
      <rPr>
        <b/>
        <sz val="9"/>
        <color theme="1"/>
        <rFont val="Arial"/>
        <family val="2"/>
      </rPr>
      <t xml:space="preserve"> ten minste gelijkwaardig te zijn aan de Plusregeling van StiPP</t>
    </r>
  </si>
  <si>
    <t>Grond</t>
  </si>
  <si>
    <t>Bestaande pensioenregeling</t>
  </si>
  <si>
    <t>Concernvorming</t>
  </si>
  <si>
    <t>Eigen CAO</t>
  </si>
  <si>
    <t>Nettopensioen</t>
  </si>
  <si>
    <t>Onvoldoende beleggingsrendement</t>
  </si>
  <si>
    <t>Andere redenen</t>
  </si>
  <si>
    <t>Vult_automatisch</t>
  </si>
  <si>
    <t>Anders namelijk: --&gt;</t>
  </si>
  <si>
    <t>Worden bedragen / uitkeringen aangepast in bepaalde situaties? BV indexatie, CAO verhoging</t>
  </si>
  <si>
    <t>Naam Pensioenregeling 1</t>
  </si>
  <si>
    <t>Regeling_A</t>
  </si>
  <si>
    <t>Naam Pensioenregeling 2</t>
  </si>
  <si>
    <t>Regeling_B</t>
  </si>
  <si>
    <t>(indien van toepassing)</t>
  </si>
  <si>
    <t>type_toets</t>
  </si>
  <si>
    <t>kwalitatief</t>
  </si>
  <si>
    <t>kwantitatief</t>
  </si>
  <si>
    <t>Verwijzing Document</t>
  </si>
  <si>
    <t>Gelijkwaardigheidsverklaring kwalitatieve toets</t>
  </si>
  <si>
    <t>Gelijkwaardigheidsverklaring kwantitatieve toets</t>
  </si>
  <si>
    <t>Na 60 weken (8 weken wachttijd en 
1 jaar basis)</t>
  </si>
  <si>
    <t>Zijn de verloonde uren voor de aangifte loonheffingen pensioengevend?</t>
  </si>
  <si>
    <t>Is het loon voor de werknemersverzekeringen pensioengevend? 
Hiervan is uitgezonderd de bijtelling als gevolg van het privégebruik van een zakelijke auto.</t>
  </si>
  <si>
    <t xml:space="preserve">Is het werknemersaandeel in de premie voor de pensioenregeling pensioengevend? </t>
  </si>
  <si>
    <t>Is het loon dat is uitgeruild voor vrije vergoedingen of vrije verstrekkingen in verband met extraterritoriale kosten pensioengevend?</t>
  </si>
  <si>
    <t>Artikel 11, blz 10</t>
  </si>
  <si>
    <t xml:space="preserve">Pensioengevend salaris minus franchise </t>
  </si>
  <si>
    <t>uitvoeringsreglement</t>
  </si>
  <si>
    <t>artikel 13 op blz 11</t>
  </si>
  <si>
    <t>Artikel 23 blz 18</t>
  </si>
  <si>
    <t>Artikel 23.3 blz 18</t>
  </si>
  <si>
    <t>Artikel 23.2 blz 18</t>
  </si>
  <si>
    <t>Toekomst (PG op jaarbasis is gelijk aan de PG van de laatste 12 kalendermaanden voorafgaand aan het overlijden)</t>
  </si>
  <si>
    <t>Artikel 20.8 blz 16</t>
  </si>
  <si>
    <t>artikel 13.6 blz 12</t>
  </si>
  <si>
    <t>Artikel 37 blz 26</t>
  </si>
  <si>
    <t>op basis van gemiddelde PG laatste 
12 kalendermaanden</t>
  </si>
  <si>
    <t>Voor elk vrijstellingsverzoek geldt dat de gelijkwaardigheid aangetoond dient te worden door middel van een verklaring van een actuaris AG.</t>
  </si>
  <si>
    <t>Actuaris_AG</t>
  </si>
  <si>
    <t>Verklaring_Actuaris_AG</t>
  </si>
  <si>
    <t>Naam_Actuaris_AG</t>
  </si>
  <si>
    <t>AQ_Actuaris_AG</t>
  </si>
  <si>
    <t>Indien van toepassing, toelichting op welke wijze in de toetsing is omgegaan met een verschil in definitie van het pensioengevend salaris</t>
  </si>
  <si>
    <t>Indien toetsing plaatsvindt op het deelnemersbestand van de werkgever dan dient de volgende informatie per persoon te worden bijgevoegd: Geboortedatum | Geslacht | Salaris(componenten) | Parttimegraad</t>
  </si>
  <si>
    <t>Artikel 11, blz 11</t>
  </si>
  <si>
    <t>Artikel 37 blz 27</t>
  </si>
  <si>
    <t>Merk op</t>
  </si>
  <si>
    <t>Regeling StiPP 1-1-2023</t>
  </si>
  <si>
    <t>Uitvoeringsreglement is in werking getreden op 1-1-2008 en per 1-1-2023 als laatst gewijzigd</t>
  </si>
  <si>
    <t>Aantal verloonde uren vermenigvuldigd met de uurfranchise.
Uurfranchise EUR 7,86 (2023)</t>
  </si>
  <si>
    <t xml:space="preserve">EUR 14.714 op jaarbasis (1.872 uur op jaarbasis bij een 36-urige werkweek) 
EUR 15.531 op jaarbasis (1.976 uur op jaarbasis bij een 38-urige werkweek) </t>
  </si>
  <si>
    <t>Aantal verloonde uren vermenigvuldigd met het maximumbedrag per uur.
Maximumbedrag per uur EUR 35,77 (2023)</t>
  </si>
  <si>
    <t xml:space="preserve">EUR 66.961 op jaarbasis (1.872 uur op jaarbasis bij een 36-urige werkweek) 
EUR 70.682 op jaarbasis (1.976 uur op jaarbasis bij een 38-urige werkweek) </t>
  </si>
  <si>
    <t>De juridische documenten (reglement/uitvoeringsovereenkomst/startbrief) die zijn meegezonden zijn van toepassing per 1 januari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</si>
</sst>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413]dd\-mmm\-yy;@"/>
    <numFmt numFmtId="165" formatCode="_ [$€-413]\ * #,##0.00_ ;_ [$€-413]\ * \-#,##0.00_ ;_ [$€-413]\ * &quot;-&quot;??_ ;_ @_ "/>
    <numFmt numFmtId="166" formatCode="0.000%"/>
    <numFmt numFmtId="167" formatCode="0.0%"/>
  </numFmts>
  <fonts count="16" x14ac:knownFonts="1">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sz val="9"/>
      <color theme="1"/>
      <name val="Arial"/>
      <family val="2"/>
    </font>
    <font>
      <b/>
      <sz val="9"/>
      <color theme="1"/>
      <name val="Arial"/>
      <family val="2"/>
    </font>
    <font>
      <u/>
      <sz val="11"/>
      <color theme="10"/>
      <name val="Calibri"/>
      <family val="2"/>
      <scheme val="minor"/>
    </font>
    <font>
      <sz val="11"/>
      <name val="Calibri"/>
      <family val="2"/>
      <scheme val="minor"/>
    </font>
    <font>
      <b/>
      <sz val="9"/>
      <name val="Arial"/>
      <family val="2"/>
    </font>
    <font>
      <sz val="9"/>
      <name val="Arial"/>
      <family val="2"/>
    </font>
    <font>
      <b/>
      <sz val="9"/>
      <color rgb="FFFF0000"/>
      <name val="Arial"/>
      <family val="2"/>
    </font>
    <font>
      <sz val="11"/>
      <color theme="1"/>
      <name val="Courier New"/>
      <family val="3"/>
    </font>
    <font>
      <b/>
      <sz val="11"/>
      <color rgb="FFFF0000"/>
      <name val="Calibri"/>
      <family val="2"/>
      <scheme val="minor"/>
    </font>
    <font>
      <i/>
      <sz val="11"/>
      <color theme="1"/>
      <name val="Calibri"/>
      <family val="2"/>
      <scheme val="minor"/>
    </font>
    <font>
      <b/>
      <u/>
      <sz val="9"/>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80">
    <xf numFmtId="0" fontId="0" fillId="0" borderId="0" xfId="0"/>
    <xf numFmtId="0" fontId="1" fillId="0" borderId="1" xfId="0" applyFont="1" applyBorder="1"/>
    <xf numFmtId="0" fontId="0" fillId="2" borderId="2" xfId="0" applyFill="1" applyBorder="1"/>
    <xf numFmtId="0" fontId="0" fillId="3" borderId="3" xfId="0" applyFill="1" applyBorder="1"/>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0" applyNumberFormat="1" applyFont="1" applyAlignment="1">
      <alignment vertical="center" wrapText="1"/>
    </xf>
    <xf numFmtId="0" fontId="5" fillId="3" borderId="0" xfId="0" applyFont="1" applyFill="1" applyAlignment="1">
      <alignment vertical="center" wrapText="1"/>
    </xf>
    <xf numFmtId="0" fontId="3" fillId="3" borderId="0" xfId="0" applyFont="1" applyFill="1" applyAlignment="1">
      <alignment vertical="center" wrapText="1"/>
    </xf>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1" applyAlignment="1">
      <alignment horizontal="center" vertical="center" wrapText="1"/>
    </xf>
    <xf numFmtId="165" fontId="5" fillId="0" borderId="0" xfId="0" applyNumberFormat="1" applyFont="1" applyAlignment="1">
      <alignment horizontal="center" vertical="center" wrapText="1"/>
    </xf>
    <xf numFmtId="0" fontId="0" fillId="0" borderId="0" xfId="0" applyAlignment="1">
      <alignment wrapText="1"/>
    </xf>
    <xf numFmtId="0" fontId="8" fillId="0" borderId="0" xfId="0" applyFont="1"/>
    <xf numFmtId="166" fontId="0" fillId="0" borderId="0" xfId="0" applyNumberFormat="1"/>
    <xf numFmtId="0" fontId="5" fillId="0" borderId="0" xfId="1" applyFont="1" applyAlignment="1">
      <alignment horizontal="center" vertical="center" wrapText="1"/>
    </xf>
    <xf numFmtId="0" fontId="1" fillId="0" borderId="0" xfId="0" applyFont="1" applyAlignment="1">
      <alignment horizontal="center" wrapText="1"/>
    </xf>
    <xf numFmtId="166" fontId="5" fillId="0" borderId="0" xfId="0" applyNumberFormat="1" applyFont="1" applyAlignment="1">
      <alignment horizontal="center" vertical="center" wrapText="1"/>
    </xf>
    <xf numFmtId="0" fontId="5" fillId="0" borderId="0" xfId="1" applyFont="1" applyAlignment="1">
      <alignment vertical="center" wrapText="1"/>
    </xf>
    <xf numFmtId="0" fontId="5" fillId="4" borderId="0" xfId="0" applyFont="1" applyFill="1" applyAlignment="1">
      <alignment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vertical="center" wrapText="1"/>
    </xf>
    <xf numFmtId="0" fontId="6" fillId="5" borderId="0" xfId="0" applyFont="1" applyFill="1" applyAlignment="1">
      <alignment horizontal="center" vertical="center" wrapText="1"/>
    </xf>
    <xf numFmtId="0" fontId="3" fillId="5" borderId="0" xfId="0" applyFont="1" applyFill="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4" borderId="0" xfId="0" applyFont="1" applyFill="1" applyAlignment="1" applyProtection="1">
      <alignment vertical="center" wrapText="1"/>
      <protection locked="0"/>
    </xf>
    <xf numFmtId="0" fontId="5" fillId="4" borderId="0" xfId="0" applyFont="1" applyFill="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center" vertical="center" wrapText="1"/>
      <protection locked="0"/>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vertical="center" wrapText="1"/>
    </xf>
    <xf numFmtId="0" fontId="6" fillId="0" borderId="0" xfId="0" applyFont="1" applyAlignment="1">
      <alignment vertical="center" wrapText="1"/>
    </xf>
    <xf numFmtId="0" fontId="4" fillId="4" borderId="0" xfId="0" applyFont="1" applyFill="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0" fillId="0" borderId="0" xfId="0" applyAlignment="1">
      <alignment horizontal="left" vertical="center" wrapText="1" indent="1"/>
    </xf>
    <xf numFmtId="0" fontId="0" fillId="0" borderId="0" xfId="0"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vertical="center"/>
    </xf>
    <xf numFmtId="0" fontId="13" fillId="0" borderId="0" xfId="0" applyFont="1"/>
    <xf numFmtId="0" fontId="1" fillId="0" borderId="0" xfId="0" applyFont="1"/>
    <xf numFmtId="0" fontId="0" fillId="6" borderId="0" xfId="0" applyFill="1" applyAlignment="1">
      <alignment horizontal="left" vertical="center" wrapText="1" indent="1"/>
    </xf>
    <xf numFmtId="0" fontId="1" fillId="0" borderId="2" xfId="0" applyFont="1" applyBorder="1"/>
    <xf numFmtId="0" fontId="0" fillId="6" borderId="0" xfId="0" applyFill="1" applyAlignment="1">
      <alignment horizontal="left" vertical="center"/>
    </xf>
    <xf numFmtId="0" fontId="0" fillId="6" borderId="0" xfId="0" applyFill="1" applyAlignment="1">
      <alignment vertical="center"/>
    </xf>
    <xf numFmtId="0" fontId="0" fillId="0" borderId="0" xfId="0" applyAlignment="1">
      <alignment horizontal="center" wrapText="1"/>
    </xf>
    <xf numFmtId="0" fontId="0" fillId="6" borderId="0" xfId="0" applyFill="1" applyAlignment="1">
      <alignment horizontal="center" vertical="center" wrapText="1"/>
    </xf>
    <xf numFmtId="0" fontId="14" fillId="6" borderId="0" xfId="0" applyFont="1" applyFill="1" applyAlignment="1">
      <alignment horizontal="center" vertical="center" wrapText="1"/>
    </xf>
    <xf numFmtId="164" fontId="0" fillId="2" borderId="0" xfId="0" applyNumberFormat="1" applyFill="1" applyAlignment="1" applyProtection="1">
      <alignment horizontal="left" vertical="center"/>
      <protection locked="0"/>
    </xf>
    <xf numFmtId="0" fontId="0" fillId="3" borderId="0" xfId="0" applyFill="1" applyAlignment="1" applyProtection="1">
      <alignment horizontal="left" vertical="center"/>
      <protection locked="0"/>
    </xf>
    <xf numFmtId="164" fontId="0" fillId="2" borderId="0" xfId="0" applyNumberFormat="1"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horizontal="left" vertical="center" wrapText="1" inden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10" fontId="5"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0" fontId="7" fillId="0" borderId="0" xfId="1" applyAlignment="1">
      <alignment vertical="center" wrapText="1"/>
    </xf>
    <xf numFmtId="0" fontId="6" fillId="0" borderId="0" xfId="0" applyFont="1" applyAlignment="1">
      <alignment horizontal="center" vertical="center" wrapText="1"/>
    </xf>
  </cellXfs>
  <cellStyles count="2">
    <cellStyle name="Hyperlink" xfId="1" builtinId="8"/>
    <cellStyle name="Standaard" xfId="0" builtinId="0"/>
  </cellStyles>
  <dxfs count="27">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0"/>
        </patternFill>
      </fill>
      <alignment horizontal="left" vertical="center" textRotation="0" wrapText="1" indent="1" justifyLastLine="0" shrinkToFit="0" readingOrder="0"/>
    </dxf>
    <dxf>
      <fill>
        <patternFill patternType="solid">
          <fgColor indexed="64"/>
          <bgColor theme="9" tint="0.59999389629810485"/>
        </patternFill>
      </fill>
      <alignment horizontal="left" vertical="center" textRotation="0" wrapText="1" indent="1" justifyLastLine="0" shrinkToFit="0" readingOrder="0"/>
    </dxf>
    <dxf>
      <alignment vertical="center" textRotation="0" indent="0" justifyLastLine="0" shrinkToFit="0" readingOrder="0"/>
    </dxf>
    <dxf>
      <alignment horizontal="left" vertical="center" textRotation="0" indent="1"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3" tint="0.5999938962981048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1"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center" vertical="center" textRotation="0" wrapText="1" indent="0" justifyLastLine="0" shrinkToFit="0" readingOrder="0"/>
      <protection locked="0" hidden="0"/>
    </dxf>
    <dxf>
      <font>
        <strike val="0"/>
        <outline val="0"/>
        <shadow val="0"/>
        <u val="none"/>
        <vertAlign val="baseline"/>
        <sz val="9"/>
        <color theme="1"/>
        <name val="Arial"/>
        <family val="2"/>
        <scheme val="none"/>
      </font>
      <alignment vertical="center" textRotation="0" wrapText="1" indent="0" justifyLastLine="0" shrinkToFit="0" readingOrder="0"/>
      <protection locked="1" hidden="0"/>
    </dxf>
    <dxf>
      <font>
        <strike val="0"/>
        <outline val="0"/>
        <shadow val="0"/>
        <u val="none"/>
        <vertAlign val="baseline"/>
        <sz val="9"/>
        <color theme="1"/>
        <name val="Arial"/>
        <family val="2"/>
        <scheme val="none"/>
      </font>
      <fill>
        <patternFill patternType="none">
          <fgColor indexed="64"/>
          <bgColor auto="1"/>
        </patternFill>
      </fill>
      <alignment vertical="center" textRotation="0" wrapText="1" indent="0" justifyLastLine="0" shrinkToFit="0" readingOrder="0"/>
      <protection locked="1" hidden="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ill>
        <patternFill>
          <bgColor theme="5" tint="0.79998168889431442"/>
        </patternFill>
      </fill>
    </dxf>
    <dxf>
      <fill>
        <patternFill>
          <bgColor theme="8" tint="0.59996337778862885"/>
        </patternFill>
      </fill>
    </dxf>
    <dxf>
      <font>
        <b/>
        <i val="0"/>
      </font>
      <fill>
        <patternFill>
          <bgColor theme="7"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ertoets" pivot="0" count="4" xr9:uid="{DE3D7E88-9082-4B90-A8EF-19BCA21E2329}">
      <tableStyleElement type="wholeTable" dxfId="26"/>
      <tableStyleElement type="headerRow" dxfId="25"/>
      <tableStyleElement type="secondRowStripe" dxfId="24"/>
      <tableStyleElement type="second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scal Wegman" id="{8ADF7274-2828-49B5-A27B-3541D1F92D25}" userId="Pascal Wegma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F4A8AB-DDEC-4661-9F57-70D83DBE42CF}" name="Tabel1" displayName="Tabel1" ref="B2:N91" totalsRowShown="0" headerRowDxfId="22" dataDxfId="21">
  <tableColumns count="13">
    <tableColumn id="1" xr3:uid="{BCA40F33-BE34-4D3B-8C04-54012BE92B92}" name="Criteria Gelijke aanspraken" dataDxfId="20"/>
    <tableColumn id="12" xr3:uid="{3E63ADC0-D40F-45A5-9D65-F33F1F3FF8B8}" name="Uitleg" dataDxfId="19"/>
    <tableColumn id="5" xr3:uid="{C58859F8-18F8-4C4D-997D-D73955156F87}" name="Pensioenregeling Werkgever" dataDxfId="18">
      <calculatedColumnFormula>Naam_Werkgever</calculatedColumnFormula>
    </tableColumn>
    <tableColumn id="13" xr3:uid="{4316495C-BE63-4AD6-A231-88C633B5673D}" name="Beschikbaar voor extra info WG" dataDxfId="17"/>
    <tableColumn id="6" xr3:uid="{57973A9D-B6FE-49A5-8CE7-D9D057F31D1C}" name="Bron_WG" dataDxfId="16"/>
    <tableColumn id="7" xr3:uid="{13D0EB2E-BA63-4642-BCB6-752C695656D9}" name="Verwijzing_WG" dataDxfId="15"/>
    <tableColumn id="8" xr3:uid="{F98A3181-E0C0-4EC6-8E2F-D2CCFA0B25E8}" name="Vergelijking regeling" dataDxfId="14">
      <calculatedColumnFormula>Naam_Adviseur</calculatedColumnFormula>
    </tableColumn>
    <tableColumn id="14" xr3:uid="{22137E16-0188-442F-8DE2-BD1761DD1EA2}" name="Verplichte toelichting per onderdeel of onderdeel ten minste gelijk is aan de Plusregeling van StiPP" dataDxfId="13"/>
    <tableColumn id="10" xr3:uid="{CAC864A8-AB7B-4B06-A1F6-A4DC2189D1E6}" name="II" dataDxfId="12"/>
    <tableColumn id="2" xr3:uid="{F8944154-BBA0-4470-A327-750E27241CB8}" name="Pensioenregeling StiPP (Plusregeling)" dataDxfId="11"/>
    <tableColumn id="11" xr3:uid="{3EB20DAD-CA51-4CEA-9FD4-CE860397D94D}" name="Extra_info_StiPP" dataDxfId="10"/>
    <tableColumn id="3" xr3:uid="{CC3D08D6-4CB7-433B-818C-9B2797D40DA6}" name="Bron_StiPP" dataDxfId="9"/>
    <tableColumn id="4" xr3:uid="{7CEAEC36-C6D5-4319-A616-E38D27209F8A}" name="Verwijzing_StiPP" dataDxfId="8"/>
  </tableColumns>
  <tableStyleInfo name="Hertoets"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9B7C4F-01E1-4F1B-B3A2-6F21D171113D}" name="Tabel2" displayName="Tabel2" ref="A1:F32" totalsRowShown="0" headerRowDxfId="7" dataDxfId="6">
  <autoFilter ref="A1:F32" xr:uid="{FD39D9DA-B46F-4679-9FB2-819FA72193EB}"/>
  <tableColumns count="6">
    <tableColumn id="1" xr3:uid="{16CA3073-0F2E-4482-999A-7B62390B67F2}" name="Regeling" dataDxfId="5"/>
    <tableColumn id="5" xr3:uid="{887F6076-EF9E-49B7-BC75-4F2541BC5420}" name="1e Toetsing / Hertoets" dataDxfId="4"/>
    <tableColumn id="2" xr3:uid="{BF80166A-78D4-44CF-9881-2CDE474274DF}" name="Verwijzing Document" dataDxfId="3"/>
    <tableColumn id="3" xr3:uid="{B33EC788-3201-4D61-A038-C09EC594D118}" name="Check" dataDxfId="2"/>
    <tableColumn id="4" xr3:uid="{770BCA10-917B-419F-B6D4-C984F45329E3}" name="Datum_aanlevering" dataDxfId="1"/>
    <tableColumn id="7" xr3:uid="{1150AA4C-07DB-46BE-B80E-94F8EA15183A}" name="Extra toelichting " dataDxfId="0"/>
  </tableColumns>
  <tableStyleInfo name="TableStyleLight15"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0-06-08T14:03:28.39" personId="{8ADF7274-2828-49B5-A27B-3541D1F92D25}" id="{055443DD-3E8E-483B-AE64-2D9853325B13}">
    <text>Zie bijlage 3 CAO voor wat onder bruto uurloon wordt verstaan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tippensioen.nl/werkgever/pensioen-bij-stipp/de-pensioenregeling/premie/" TargetMode="External"/><Relationship Id="rId13" Type="http://schemas.microsoft.com/office/2017/10/relationships/threadedComment" Target="../threadedComments/threadedComment1.xml"/><Relationship Id="rId3" Type="http://schemas.openxmlformats.org/officeDocument/2006/relationships/hyperlink" Target="https://www.abu.nl/cao/cao-voor-uitzendkrachten/" TargetMode="External"/><Relationship Id="rId7" Type="http://schemas.openxmlformats.org/officeDocument/2006/relationships/hyperlink" Target="https://www.stippensioen.nl/werkgever/pensioen-bij-stipp/de-pensioenregeling/premie/" TargetMode="External"/><Relationship Id="rId12" Type="http://schemas.openxmlformats.org/officeDocument/2006/relationships/comments" Target="../comments1.xml"/><Relationship Id="rId2" Type="http://schemas.openxmlformats.org/officeDocument/2006/relationships/hyperlink" Target="https://www.stippensioen.nl/werkgever/pensioen-bij-stipp/de-pensioenregeling/premie/" TargetMode="External"/><Relationship Id="rId1" Type="http://schemas.openxmlformats.org/officeDocument/2006/relationships/hyperlink" Target="https://www.stippensioen.nl/werkgever/pensioen-bij-stipp/de-pensioenregeling/premie/" TargetMode="External"/><Relationship Id="rId6" Type="http://schemas.openxmlformats.org/officeDocument/2006/relationships/hyperlink" Target="https://www.stippensioen.nl/werkgever/pensioen-bij-stipp/de-pensioenregeling/premie/" TargetMode="External"/><Relationship Id="rId11" Type="http://schemas.openxmlformats.org/officeDocument/2006/relationships/table" Target="../tables/table1.xml"/><Relationship Id="rId5" Type="http://schemas.openxmlformats.org/officeDocument/2006/relationships/hyperlink" Target="https://www.stippensioen.nl/werknemer/pensioen-bij-stipp/pensioen-1-2-3/plusregeling/wat-krijgt-u-in-onze-pensioenregeling/" TargetMode="External"/><Relationship Id="rId10" Type="http://schemas.openxmlformats.org/officeDocument/2006/relationships/vmlDrawing" Target="../drawings/vmlDrawing1.vml"/><Relationship Id="rId4" Type="http://schemas.openxmlformats.org/officeDocument/2006/relationships/hyperlink" Target="https://www.abu.nl/cao/cao-voor-uitzendkrachten/"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737A-AE16-4484-836B-33250CA434C1}">
  <dimension ref="A1:B11"/>
  <sheetViews>
    <sheetView tabSelected="1" zoomScale="125" zoomScaleNormal="125" workbookViewId="0">
      <selection activeCell="B33" sqref="B33"/>
    </sheetView>
  </sheetViews>
  <sheetFormatPr baseColWidth="10" defaultColWidth="8.83203125" defaultRowHeight="15" x14ac:dyDescent="0.2"/>
  <cols>
    <col min="2" max="2" width="131.33203125" bestFit="1" customWidth="1"/>
  </cols>
  <sheetData>
    <row r="1" spans="1:2" x14ac:dyDescent="0.2">
      <c r="A1" t="s">
        <v>48</v>
      </c>
      <c r="B1" t="s">
        <v>66</v>
      </c>
    </row>
    <row r="2" spans="1:2" x14ac:dyDescent="0.2">
      <c r="A2" t="s">
        <v>49</v>
      </c>
      <c r="B2" t="s">
        <v>217</v>
      </c>
    </row>
    <row r="3" spans="1:2" x14ac:dyDescent="0.2">
      <c r="B3" s="17" t="s">
        <v>179</v>
      </c>
    </row>
    <row r="4" spans="1:2" x14ac:dyDescent="0.2">
      <c r="A4" t="s">
        <v>76</v>
      </c>
      <c r="B4" t="s">
        <v>240</v>
      </c>
    </row>
    <row r="5" spans="1:2" x14ac:dyDescent="0.2">
      <c r="A5" t="s">
        <v>77</v>
      </c>
      <c r="B5" t="s">
        <v>78</v>
      </c>
    </row>
    <row r="6" spans="1:2" x14ac:dyDescent="0.2">
      <c r="A6" s="57" t="s">
        <v>290</v>
      </c>
      <c r="B6" s="58" t="s">
        <v>229</v>
      </c>
    </row>
    <row r="7" spans="1:2" x14ac:dyDescent="0.2">
      <c r="B7" s="58" t="s">
        <v>230</v>
      </c>
    </row>
    <row r="8" spans="1:2" x14ac:dyDescent="0.2">
      <c r="B8" s="58" t="s">
        <v>231</v>
      </c>
    </row>
    <row r="9" spans="1:2" x14ac:dyDescent="0.2">
      <c r="A9" s="17" t="s">
        <v>79</v>
      </c>
      <c r="B9" t="s">
        <v>211</v>
      </c>
    </row>
    <row r="10" spans="1:2" x14ac:dyDescent="0.2">
      <c r="A10" s="57" t="s">
        <v>290</v>
      </c>
      <c r="B10" s="58" t="s">
        <v>281</v>
      </c>
    </row>
    <row r="11" spans="1:2" x14ac:dyDescent="0.2">
      <c r="A11" t="s">
        <v>80</v>
      </c>
      <c r="B11" t="s">
        <v>212</v>
      </c>
    </row>
  </sheetData>
  <sheetProtection algorithmName="SHA-512" hashValue="U6658YXV6hA37E9jGLqn8yrMxmwNFepjSCbkTpXJWgWVTi4nLjuhQ3e9xf20ajiVe9EoPEWEdiYQBW6JIspRrg==" saltValue="vh+gP7UsTPjPD4rxGvIkA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CABB-4A6E-4234-8BEB-E0E3D2469478}">
  <dimension ref="A1:C7"/>
  <sheetViews>
    <sheetView zoomScale="125" zoomScaleNormal="125" workbookViewId="0">
      <selection activeCell="A16" sqref="A16:B16"/>
    </sheetView>
  </sheetViews>
  <sheetFormatPr baseColWidth="10" defaultColWidth="8.83203125" defaultRowHeight="15" x14ac:dyDescent="0.2"/>
  <cols>
    <col min="1" max="1" width="36.5" customWidth="1"/>
    <col min="2" max="2" width="23.33203125" customWidth="1"/>
    <col min="3" max="3" width="29.5" customWidth="1"/>
  </cols>
  <sheetData>
    <row r="1" spans="1:3" x14ac:dyDescent="0.2">
      <c r="B1" t="s">
        <v>68</v>
      </c>
      <c r="C1" t="s">
        <v>51</v>
      </c>
    </row>
    <row r="2" spans="1:3" x14ac:dyDescent="0.2">
      <c r="A2" t="s">
        <v>30</v>
      </c>
      <c r="B2" s="73" t="s">
        <v>31</v>
      </c>
      <c r="C2" s="74"/>
    </row>
    <row r="3" spans="1:3" x14ac:dyDescent="0.2">
      <c r="A3" s="17" t="s">
        <v>284</v>
      </c>
      <c r="B3" s="75" t="s">
        <v>285</v>
      </c>
      <c r="C3" s="74"/>
    </row>
    <row r="4" spans="1:3" x14ac:dyDescent="0.2">
      <c r="A4" t="s">
        <v>69</v>
      </c>
      <c r="B4" s="74"/>
      <c r="C4" s="74"/>
    </row>
    <row r="5" spans="1:3" x14ac:dyDescent="0.2">
      <c r="A5" t="s">
        <v>67</v>
      </c>
      <c r="B5" s="74" t="s">
        <v>57</v>
      </c>
      <c r="C5" s="74"/>
    </row>
    <row r="6" spans="1:3" x14ac:dyDescent="0.2">
      <c r="A6" t="s">
        <v>253</v>
      </c>
      <c r="B6" s="75" t="s">
        <v>254</v>
      </c>
      <c r="C6" s="74"/>
    </row>
    <row r="7" spans="1:3" x14ac:dyDescent="0.2">
      <c r="A7" t="s">
        <v>255</v>
      </c>
      <c r="B7" s="75" t="s">
        <v>256</v>
      </c>
      <c r="C7" s="75" t="s">
        <v>257</v>
      </c>
    </row>
  </sheetData>
  <sheetProtection algorithmName="SHA-512" hashValue="5qtIhqq49xietg8eVw2eV9d/NyqmeZzyEfI8fiDL3wJUp2VlsWyv8p7d53LZaRdV805KoSr9qOFlkxvWsjDIHQ==" saltValue="IiDJcs7NtBbxA0Q29vDXBA==" spinCount="100000" sheet="1" objects="1" scenarios="1"/>
  <dataValidations count="1">
    <dataValidation type="list" allowBlank="1" showInputMessage="1" showErrorMessage="1" sqref="B5" xr:uid="{3C49AE13-5879-4593-96F1-B0D15FA09600}">
      <formula1>type_toets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E843-C49F-41E1-9D6F-0CC0908BB96F}">
  <sheetPr>
    <tabColor rgb="FF92D050"/>
  </sheetPr>
  <dimension ref="B1:ZV91"/>
  <sheetViews>
    <sheetView zoomScale="125" zoomScaleNormal="125"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9.1640625" defaultRowHeight="25" customHeight="1" x14ac:dyDescent="0.2"/>
  <cols>
    <col min="1" max="1" width="4.33203125" style="5" customWidth="1"/>
    <col min="2" max="2" width="41.33203125" style="5" customWidth="1"/>
    <col min="3" max="3" width="43.1640625" style="5" customWidth="1"/>
    <col min="4" max="4" width="23.6640625" style="4" customWidth="1"/>
    <col min="5" max="5" width="17.33203125" style="5" customWidth="1"/>
    <col min="6" max="6" width="16.83203125" style="5" customWidth="1"/>
    <col min="7" max="7" width="15.5" style="5" customWidth="1"/>
    <col min="8" max="8" width="35.5" style="4" customWidth="1"/>
    <col min="9" max="9" width="31.5" style="4" customWidth="1"/>
    <col min="10" max="10" width="4.6640625" style="4" customWidth="1"/>
    <col min="11" max="11" width="31.5" style="5" customWidth="1"/>
    <col min="12" max="12" width="26.83203125" style="5" customWidth="1"/>
    <col min="13" max="13" width="18.1640625" style="16" customWidth="1"/>
    <col min="14" max="14" width="17.83203125" style="16" customWidth="1"/>
    <col min="15" max="15" width="22.6640625" style="5" customWidth="1"/>
    <col min="16" max="17" width="20.6640625" style="5" customWidth="1"/>
    <col min="18" max="16384" width="9.1640625" style="5"/>
  </cols>
  <sheetData>
    <row r="1" spans="2:698" ht="67.5" customHeight="1" x14ac:dyDescent="0.2">
      <c r="H1" s="79" t="s">
        <v>242</v>
      </c>
      <c r="I1" s="79"/>
      <c r="J1" s="5"/>
      <c r="K1" s="20" t="s">
        <v>291</v>
      </c>
      <c r="L1" s="20"/>
      <c r="M1" s="20"/>
      <c r="N1" s="20"/>
    </row>
    <row r="2" spans="2:698" ht="36.75" customHeight="1" x14ac:dyDescent="0.2">
      <c r="B2" s="4" t="s">
        <v>239</v>
      </c>
      <c r="C2" s="4" t="s">
        <v>25</v>
      </c>
      <c r="D2" s="30" t="s">
        <v>33</v>
      </c>
      <c r="E2" s="30" t="s">
        <v>238</v>
      </c>
      <c r="F2" s="30" t="s">
        <v>9</v>
      </c>
      <c r="G2" s="30" t="s">
        <v>10</v>
      </c>
      <c r="H2" s="4" t="s">
        <v>219</v>
      </c>
      <c r="I2" s="50" t="s">
        <v>241</v>
      </c>
      <c r="J2" s="26" t="s">
        <v>204</v>
      </c>
      <c r="K2" s="4" t="s">
        <v>32</v>
      </c>
      <c r="L2" s="4" t="s">
        <v>52</v>
      </c>
      <c r="M2" s="4" t="s">
        <v>7</v>
      </c>
      <c r="N2" s="4" t="s">
        <v>8</v>
      </c>
      <c r="OP2" s="6"/>
      <c r="PB2" s="6"/>
      <c r="PJ2" s="6"/>
      <c r="QS2" s="6"/>
      <c r="RE2" s="6"/>
      <c r="RP2" s="6"/>
      <c r="RU2" s="6"/>
      <c r="RZ2" s="6"/>
      <c r="SB2" s="6"/>
      <c r="SL2" s="6"/>
      <c r="SQ2" s="6"/>
      <c r="SV2" s="6"/>
      <c r="SX2" s="6"/>
      <c r="TA2" s="6"/>
      <c r="TF2" s="6"/>
      <c r="TK2" s="6"/>
      <c r="TM2" s="6"/>
      <c r="TP2" s="6"/>
      <c r="TU2" s="6"/>
      <c r="TZ2" s="6"/>
      <c r="UB2" s="6"/>
      <c r="ZV2" s="6"/>
    </row>
    <row r="3" spans="2:698" ht="25" customHeight="1" x14ac:dyDescent="0.2">
      <c r="B3" s="4"/>
      <c r="C3" s="4"/>
      <c r="D3" s="30"/>
      <c r="E3" s="31"/>
      <c r="F3" s="31"/>
      <c r="G3" s="31"/>
      <c r="H3" s="5"/>
      <c r="I3" s="31"/>
      <c r="J3" s="27"/>
      <c r="K3" s="4"/>
      <c r="L3" s="4"/>
      <c r="M3" s="4"/>
      <c r="N3" s="4"/>
      <c r="OP3" s="6"/>
      <c r="PB3" s="6"/>
      <c r="PJ3" s="6"/>
      <c r="QS3" s="6"/>
      <c r="RE3" s="6"/>
      <c r="RP3" s="6"/>
      <c r="RU3" s="6"/>
      <c r="RZ3" s="6"/>
      <c r="SB3" s="6"/>
      <c r="SL3" s="6"/>
      <c r="SQ3" s="6"/>
      <c r="SV3" s="6"/>
      <c r="SX3" s="6"/>
      <c r="TA3" s="6"/>
      <c r="TF3" s="6"/>
      <c r="TK3" s="6"/>
      <c r="TM3" s="6"/>
      <c r="TP3" s="6"/>
      <c r="TU3" s="6"/>
      <c r="TZ3" s="6"/>
      <c r="UB3" s="6"/>
      <c r="ZV3" s="6"/>
    </row>
    <row r="4" spans="2:698" ht="25" customHeight="1" x14ac:dyDescent="0.2">
      <c r="B4" s="42" t="s">
        <v>15</v>
      </c>
      <c r="C4" s="4" t="s">
        <v>34</v>
      </c>
      <c r="D4" s="32" t="str">
        <f>Naam_Werkgever</f>
        <v>ABC_Corp</v>
      </c>
      <c r="E4" s="33"/>
      <c r="F4" s="31"/>
      <c r="G4" s="31"/>
      <c r="H4" s="49" t="str">
        <f>Naam_Adviseur</f>
        <v>AQ_Actuaris_AG</v>
      </c>
      <c r="I4" s="33"/>
      <c r="J4" s="28"/>
      <c r="K4" s="13" t="s">
        <v>147</v>
      </c>
      <c r="L4" s="4"/>
      <c r="M4" s="4"/>
      <c r="N4" s="4"/>
      <c r="OP4" s="6"/>
      <c r="PB4" s="6"/>
      <c r="PJ4" s="6"/>
      <c r="QS4" s="6"/>
      <c r="RE4" s="6"/>
      <c r="RP4" s="6"/>
      <c r="RU4" s="6"/>
      <c r="RZ4" s="6"/>
      <c r="SB4" s="6"/>
      <c r="SL4" s="6"/>
      <c r="SQ4" s="6"/>
      <c r="SV4" s="6"/>
      <c r="SX4" s="6"/>
      <c r="TA4" s="6"/>
      <c r="TF4" s="6"/>
      <c r="TK4" s="6"/>
      <c r="TM4" s="6"/>
      <c r="TP4" s="6"/>
      <c r="TU4" s="6"/>
      <c r="TZ4" s="6"/>
      <c r="UB4" s="6"/>
      <c r="ZV4" s="6"/>
    </row>
    <row r="5" spans="2:698" ht="25" customHeight="1" x14ac:dyDescent="0.2">
      <c r="B5" s="4"/>
      <c r="C5" s="4"/>
      <c r="D5" s="30"/>
      <c r="E5" s="30"/>
      <c r="F5" s="30"/>
      <c r="G5" s="30"/>
      <c r="I5" s="30"/>
      <c r="J5" s="26"/>
      <c r="K5" s="4"/>
      <c r="L5" s="4"/>
      <c r="M5" s="4"/>
      <c r="N5" s="4"/>
    </row>
    <row r="6" spans="2:698" ht="25" customHeight="1" x14ac:dyDescent="0.2">
      <c r="B6" s="43" t="s">
        <v>53</v>
      </c>
      <c r="C6" s="44"/>
      <c r="D6" s="34"/>
      <c r="E6" s="35"/>
      <c r="F6" s="35"/>
      <c r="G6" s="35"/>
      <c r="H6" s="7"/>
      <c r="I6" s="35"/>
      <c r="J6" s="27"/>
      <c r="K6" s="9"/>
      <c r="L6" s="9"/>
      <c r="M6" s="7"/>
      <c r="N6" s="7"/>
    </row>
    <row r="7" spans="2:698" ht="25" customHeight="1" x14ac:dyDescent="0.2">
      <c r="B7" s="13"/>
      <c r="C7" s="45"/>
      <c r="D7" s="30"/>
      <c r="E7" s="31"/>
      <c r="F7" s="31"/>
      <c r="G7" s="31"/>
      <c r="H7" s="5"/>
      <c r="I7" s="31"/>
      <c r="J7" s="27"/>
      <c r="K7" s="4"/>
      <c r="L7" s="4"/>
      <c r="M7" s="5"/>
      <c r="N7" s="5"/>
    </row>
    <row r="8" spans="2:698" ht="25" customHeight="1" x14ac:dyDescent="0.2">
      <c r="B8" s="45" t="s">
        <v>58</v>
      </c>
      <c r="C8" s="5" t="s">
        <v>63</v>
      </c>
      <c r="D8" s="30" t="s">
        <v>57</v>
      </c>
      <c r="E8" s="31"/>
      <c r="F8" s="31" t="s">
        <v>209</v>
      </c>
      <c r="G8" s="31" t="s">
        <v>210</v>
      </c>
      <c r="H8" s="5" t="s">
        <v>218</v>
      </c>
      <c r="I8" s="31"/>
      <c r="J8" s="27"/>
      <c r="K8" s="4" t="s">
        <v>0</v>
      </c>
      <c r="M8" s="5"/>
      <c r="N8" s="5"/>
    </row>
    <row r="9" spans="2:698" ht="25" customHeight="1" x14ac:dyDescent="0.2">
      <c r="B9" s="45" t="s">
        <v>65</v>
      </c>
      <c r="C9" s="5" t="s">
        <v>87</v>
      </c>
      <c r="D9" s="30" t="s">
        <v>85</v>
      </c>
      <c r="E9" s="31"/>
      <c r="F9" s="31"/>
      <c r="G9" s="31"/>
      <c r="H9" s="5" t="s">
        <v>218</v>
      </c>
      <c r="I9" s="31"/>
      <c r="J9" s="27"/>
      <c r="K9" s="4" t="s">
        <v>85</v>
      </c>
      <c r="M9" s="5"/>
      <c r="N9" s="5"/>
    </row>
    <row r="10" spans="2:698" ht="91" x14ac:dyDescent="0.2">
      <c r="B10" s="45" t="s">
        <v>1</v>
      </c>
      <c r="C10" s="5" t="s">
        <v>223</v>
      </c>
      <c r="D10" s="30" t="s">
        <v>57</v>
      </c>
      <c r="E10" s="31"/>
      <c r="F10" s="31"/>
      <c r="G10" s="31"/>
      <c r="H10" s="5" t="s">
        <v>218</v>
      </c>
      <c r="I10" s="31"/>
      <c r="J10" s="27"/>
      <c r="K10" s="4">
        <v>21</v>
      </c>
      <c r="L10" s="4" t="s">
        <v>264</v>
      </c>
      <c r="M10" s="14" t="s">
        <v>138</v>
      </c>
      <c r="N10" s="4" t="s">
        <v>137</v>
      </c>
    </row>
    <row r="11" spans="2:698" ht="25" customHeight="1" x14ac:dyDescent="0.2">
      <c r="B11" s="45" t="s">
        <v>59</v>
      </c>
      <c r="C11" s="5" t="s">
        <v>64</v>
      </c>
      <c r="D11" s="30" t="s">
        <v>57</v>
      </c>
      <c r="E11" s="31"/>
      <c r="F11" s="31"/>
      <c r="G11" s="31"/>
      <c r="H11" s="5" t="s">
        <v>218</v>
      </c>
      <c r="I11" s="31"/>
      <c r="J11" s="27"/>
      <c r="K11" s="4">
        <v>67</v>
      </c>
      <c r="L11" s="4" t="s">
        <v>141</v>
      </c>
      <c r="M11" s="5" t="s">
        <v>160</v>
      </c>
      <c r="N11" s="5" t="s">
        <v>161</v>
      </c>
    </row>
    <row r="12" spans="2:698" ht="25" customHeight="1" x14ac:dyDescent="0.2">
      <c r="B12" s="45" t="s">
        <v>54</v>
      </c>
      <c r="C12" s="5" t="s">
        <v>61</v>
      </c>
      <c r="D12" s="30" t="s">
        <v>83</v>
      </c>
      <c r="E12" s="31"/>
      <c r="F12" s="31"/>
      <c r="G12" s="31"/>
      <c r="H12" s="5"/>
      <c r="I12" s="31"/>
      <c r="J12" s="27"/>
      <c r="K12" s="12">
        <v>44927</v>
      </c>
      <c r="L12" s="4" t="s">
        <v>142</v>
      </c>
      <c r="M12" s="5"/>
      <c r="N12" s="5"/>
    </row>
    <row r="13" spans="2:698" ht="37.5" customHeight="1" x14ac:dyDescent="0.2">
      <c r="B13" s="45" t="s">
        <v>62</v>
      </c>
      <c r="D13" s="30" t="s">
        <v>83</v>
      </c>
      <c r="E13" s="31"/>
      <c r="F13" s="31"/>
      <c r="G13" s="31"/>
      <c r="H13" s="5"/>
      <c r="I13" s="31"/>
      <c r="J13" s="27"/>
      <c r="K13" s="4" t="s">
        <v>152</v>
      </c>
      <c r="L13" s="4" t="s">
        <v>292</v>
      </c>
      <c r="M13" s="5" t="s">
        <v>271</v>
      </c>
      <c r="N13" s="5" t="s">
        <v>151</v>
      </c>
    </row>
    <row r="14" spans="2:698" ht="25" customHeight="1" x14ac:dyDescent="0.2">
      <c r="B14" s="45" t="s">
        <v>213</v>
      </c>
      <c r="D14" s="30" t="s">
        <v>83</v>
      </c>
      <c r="E14" s="31"/>
      <c r="F14" s="31"/>
      <c r="G14" s="31"/>
      <c r="H14" s="5"/>
      <c r="I14" s="31"/>
      <c r="J14" s="27"/>
      <c r="K14" s="4" t="s">
        <v>147</v>
      </c>
      <c r="L14" s="14" t="s">
        <v>153</v>
      </c>
      <c r="M14" s="5"/>
      <c r="N14" s="5"/>
    </row>
    <row r="15" spans="2:698" ht="25" customHeight="1" x14ac:dyDescent="0.2">
      <c r="B15" s="45" t="s">
        <v>208</v>
      </c>
      <c r="C15" s="5" t="s">
        <v>176</v>
      </c>
      <c r="D15" s="30" t="s">
        <v>83</v>
      </c>
      <c r="E15" s="31"/>
      <c r="F15" s="31"/>
      <c r="G15" s="31"/>
      <c r="H15" s="5"/>
      <c r="I15" s="31"/>
      <c r="J15" s="27"/>
      <c r="K15" s="4"/>
      <c r="L15" s="4"/>
      <c r="M15" s="5"/>
      <c r="N15" s="5"/>
    </row>
    <row r="16" spans="2:698" ht="25" customHeight="1" x14ac:dyDescent="0.2">
      <c r="B16" s="46" t="s">
        <v>202</v>
      </c>
      <c r="C16" s="23"/>
      <c r="D16" s="37"/>
      <c r="E16" s="36"/>
      <c r="F16" s="36"/>
      <c r="G16" s="36"/>
      <c r="H16" s="23"/>
      <c r="I16" s="36"/>
      <c r="J16" s="27"/>
      <c r="K16" s="25"/>
      <c r="L16" s="24"/>
      <c r="M16" s="23"/>
      <c r="N16" s="23"/>
    </row>
    <row r="17" spans="2:14" ht="25" customHeight="1" x14ac:dyDescent="0.2">
      <c r="B17" s="45" t="s">
        <v>265</v>
      </c>
      <c r="D17" s="30" t="s">
        <v>57</v>
      </c>
      <c r="E17" s="31"/>
      <c r="F17" s="31"/>
      <c r="G17" s="31"/>
      <c r="H17" s="5" t="s">
        <v>218</v>
      </c>
      <c r="I17" s="31"/>
      <c r="J17" s="27"/>
      <c r="K17" s="4" t="s">
        <v>71</v>
      </c>
      <c r="L17" s="19"/>
      <c r="M17" s="5" t="s">
        <v>3</v>
      </c>
      <c r="N17" s="5" t="s">
        <v>269</v>
      </c>
    </row>
    <row r="18" spans="2:14" ht="51" customHeight="1" x14ac:dyDescent="0.2">
      <c r="B18" s="45" t="s">
        <v>266</v>
      </c>
      <c r="D18" s="30" t="s">
        <v>57</v>
      </c>
      <c r="E18" s="31"/>
      <c r="F18" s="31"/>
      <c r="G18" s="31"/>
      <c r="H18" s="5" t="s">
        <v>218</v>
      </c>
      <c r="I18" s="31"/>
      <c r="J18" s="27"/>
      <c r="K18" s="4" t="s">
        <v>71</v>
      </c>
      <c r="L18" s="19"/>
      <c r="M18" s="5" t="s">
        <v>3</v>
      </c>
      <c r="N18" s="5" t="s">
        <v>269</v>
      </c>
    </row>
    <row r="19" spans="2:14" ht="25" customHeight="1" x14ac:dyDescent="0.2">
      <c r="B19" s="45" t="s">
        <v>267</v>
      </c>
      <c r="D19" s="30" t="s">
        <v>57</v>
      </c>
      <c r="E19" s="31"/>
      <c r="F19" s="31"/>
      <c r="G19" s="31"/>
      <c r="H19" s="5" t="s">
        <v>218</v>
      </c>
      <c r="I19" s="31"/>
      <c r="J19" s="27"/>
      <c r="K19" s="4" t="s">
        <v>71</v>
      </c>
      <c r="L19" s="19"/>
      <c r="M19" s="5" t="s">
        <v>3</v>
      </c>
      <c r="N19" s="5" t="s">
        <v>269</v>
      </c>
    </row>
    <row r="20" spans="2:14" ht="36.75" customHeight="1" x14ac:dyDescent="0.2">
      <c r="B20" s="45" t="s">
        <v>268</v>
      </c>
      <c r="C20" s="5" t="s">
        <v>214</v>
      </c>
      <c r="D20" s="30" t="s">
        <v>57</v>
      </c>
      <c r="E20" s="31"/>
      <c r="F20" s="31"/>
      <c r="G20" s="31"/>
      <c r="H20" s="5" t="s">
        <v>218</v>
      </c>
      <c r="I20" s="31"/>
      <c r="J20" s="27"/>
      <c r="K20" s="4" t="s">
        <v>71</v>
      </c>
      <c r="L20" s="19"/>
      <c r="M20" s="5" t="s">
        <v>3</v>
      </c>
      <c r="N20" s="5" t="s">
        <v>269</v>
      </c>
    </row>
    <row r="21" spans="2:14" ht="51" customHeight="1" x14ac:dyDescent="0.2">
      <c r="B21" s="45" t="s">
        <v>84</v>
      </c>
      <c r="D21" s="30" t="s">
        <v>83</v>
      </c>
      <c r="E21" s="31"/>
      <c r="F21" s="31"/>
      <c r="G21" s="31"/>
      <c r="H21" s="5" t="s">
        <v>218</v>
      </c>
      <c r="I21" s="31"/>
      <c r="J21" s="27"/>
      <c r="K21" s="4" t="s">
        <v>293</v>
      </c>
      <c r="L21" s="4" t="s">
        <v>294</v>
      </c>
      <c r="M21" s="5" t="s">
        <v>3</v>
      </c>
      <c r="N21" s="5" t="s">
        <v>269</v>
      </c>
    </row>
    <row r="22" spans="2:14" ht="25" customHeight="1" x14ac:dyDescent="0.2">
      <c r="B22" s="45" t="s">
        <v>198</v>
      </c>
      <c r="D22" s="30" t="s">
        <v>83</v>
      </c>
      <c r="E22" s="31"/>
      <c r="F22" s="31"/>
      <c r="G22" s="31"/>
      <c r="H22" s="5" t="s">
        <v>218</v>
      </c>
      <c r="I22" s="31"/>
      <c r="J22" s="27"/>
      <c r="K22" s="4" t="s">
        <v>270</v>
      </c>
      <c r="L22" s="14" t="s">
        <v>154</v>
      </c>
      <c r="M22" s="5" t="s">
        <v>3</v>
      </c>
      <c r="N22" s="5" t="s">
        <v>269</v>
      </c>
    </row>
    <row r="23" spans="2:14" ht="25" customHeight="1" x14ac:dyDescent="0.2">
      <c r="B23" s="45" t="s">
        <v>200</v>
      </c>
      <c r="C23" s="5" t="s">
        <v>215</v>
      </c>
      <c r="D23" s="30" t="s">
        <v>83</v>
      </c>
      <c r="E23" s="31"/>
      <c r="F23" s="31"/>
      <c r="G23" s="31"/>
      <c r="H23" s="5" t="s">
        <v>218</v>
      </c>
      <c r="I23" s="31"/>
      <c r="J23" s="27"/>
      <c r="K23" s="4"/>
      <c r="L23" s="4"/>
      <c r="M23" s="5"/>
      <c r="N23" s="5"/>
    </row>
    <row r="24" spans="2:14" ht="44.25" customHeight="1" x14ac:dyDescent="0.2">
      <c r="B24" s="45" t="s">
        <v>203</v>
      </c>
      <c r="C24" s="5" t="s">
        <v>216</v>
      </c>
      <c r="D24" s="30" t="s">
        <v>83</v>
      </c>
      <c r="E24" s="31"/>
      <c r="F24" s="31"/>
      <c r="G24" s="31"/>
      <c r="H24" s="5" t="s">
        <v>218</v>
      </c>
      <c r="I24" s="31"/>
      <c r="J24" s="27"/>
      <c r="K24" s="4" t="s">
        <v>88</v>
      </c>
      <c r="L24" s="4"/>
      <c r="M24" s="5"/>
      <c r="N24" s="5"/>
    </row>
    <row r="25" spans="2:14" ht="52" customHeight="1" x14ac:dyDescent="0.2">
      <c r="B25" s="47" t="s">
        <v>180</v>
      </c>
      <c r="C25" s="5" t="s">
        <v>181</v>
      </c>
      <c r="D25" s="30" t="s">
        <v>83</v>
      </c>
      <c r="E25" s="31"/>
      <c r="F25" s="31"/>
      <c r="G25" s="31"/>
      <c r="H25" s="5" t="s">
        <v>218</v>
      </c>
      <c r="I25" s="31"/>
      <c r="J25" s="27"/>
      <c r="K25" s="15" t="s">
        <v>295</v>
      </c>
      <c r="L25" s="4" t="s">
        <v>296</v>
      </c>
      <c r="M25" s="5" t="s">
        <v>3</v>
      </c>
      <c r="N25" s="5" t="s">
        <v>288</v>
      </c>
    </row>
    <row r="26" spans="2:14" ht="104" x14ac:dyDescent="0.2">
      <c r="B26" s="45" t="s">
        <v>224</v>
      </c>
      <c r="C26" s="5" t="s">
        <v>225</v>
      </c>
      <c r="D26" s="30" t="s">
        <v>83</v>
      </c>
      <c r="E26" s="31"/>
      <c r="F26" s="31"/>
      <c r="G26" s="31"/>
      <c r="H26" s="5"/>
      <c r="I26" s="31"/>
      <c r="J26" s="27"/>
      <c r="K26" s="15"/>
      <c r="L26" s="4"/>
      <c r="M26" s="5"/>
      <c r="N26" s="5"/>
    </row>
    <row r="27" spans="2:14" ht="25" customHeight="1" x14ac:dyDescent="0.2">
      <c r="D27" s="30"/>
      <c r="E27" s="31"/>
      <c r="F27" s="31"/>
      <c r="G27" s="31"/>
      <c r="H27" s="5"/>
      <c r="I27" s="31"/>
      <c r="J27" s="27"/>
      <c r="K27" s="4"/>
      <c r="L27" s="4"/>
      <c r="M27" s="5"/>
      <c r="N27" s="5"/>
    </row>
    <row r="28" spans="2:14" ht="25" customHeight="1" x14ac:dyDescent="0.2">
      <c r="B28" s="43" t="s">
        <v>26</v>
      </c>
      <c r="C28" s="7"/>
      <c r="D28" s="34"/>
      <c r="E28" s="35"/>
      <c r="F28" s="35"/>
      <c r="G28" s="35"/>
      <c r="H28" s="7"/>
      <c r="I28" s="35"/>
      <c r="J28" s="27"/>
      <c r="K28" s="9"/>
      <c r="L28" s="9"/>
      <c r="M28" s="7"/>
      <c r="N28" s="7"/>
    </row>
    <row r="29" spans="2:14" ht="25" customHeight="1" x14ac:dyDescent="0.2">
      <c r="B29" s="13"/>
      <c r="D29" s="30"/>
      <c r="E29" s="31"/>
      <c r="F29" s="31"/>
      <c r="G29" s="31"/>
      <c r="H29" s="5"/>
      <c r="I29" s="31"/>
      <c r="J29" s="27"/>
      <c r="K29" s="4"/>
      <c r="L29" s="4"/>
      <c r="M29" s="5"/>
      <c r="N29" s="5"/>
    </row>
    <row r="30" spans="2:14" ht="25" customHeight="1" x14ac:dyDescent="0.2">
      <c r="B30" s="45" t="s">
        <v>27</v>
      </c>
      <c r="D30" s="30" t="s">
        <v>57</v>
      </c>
      <c r="E30" s="31"/>
      <c r="F30" s="31"/>
      <c r="G30" s="31"/>
      <c r="H30" s="5" t="s">
        <v>218</v>
      </c>
      <c r="I30" s="31"/>
      <c r="J30" s="27"/>
      <c r="K30" s="4" t="s">
        <v>29</v>
      </c>
      <c r="L30" s="4"/>
      <c r="M30" s="5"/>
      <c r="N30" s="5"/>
    </row>
    <row r="31" spans="2:14" ht="25" customHeight="1" x14ac:dyDescent="0.2">
      <c r="B31" s="45" t="s">
        <v>188</v>
      </c>
      <c r="C31" s="5" t="s">
        <v>189</v>
      </c>
      <c r="D31" s="30" t="s">
        <v>83</v>
      </c>
      <c r="E31" s="31"/>
      <c r="F31" s="31"/>
      <c r="G31" s="31"/>
      <c r="H31" s="5" t="s">
        <v>218</v>
      </c>
      <c r="I31" s="31"/>
      <c r="J31" s="27"/>
      <c r="K31" s="4" t="s">
        <v>147</v>
      </c>
      <c r="L31" s="4"/>
      <c r="M31" s="5"/>
      <c r="N31" s="5"/>
    </row>
    <row r="32" spans="2:14" ht="25" customHeight="1" x14ac:dyDescent="0.2">
      <c r="B32" s="45" t="s">
        <v>112</v>
      </c>
      <c r="D32" s="30" t="s">
        <v>57</v>
      </c>
      <c r="E32" s="31"/>
      <c r="F32" s="31"/>
      <c r="G32" s="31"/>
      <c r="H32" s="5" t="s">
        <v>218</v>
      </c>
      <c r="I32" s="31"/>
      <c r="J32" s="27"/>
      <c r="K32" s="4" t="s">
        <v>114</v>
      </c>
      <c r="L32" s="4"/>
      <c r="M32" s="5"/>
      <c r="N32" s="5"/>
    </row>
    <row r="33" spans="2:14" ht="25" customHeight="1" x14ac:dyDescent="0.2">
      <c r="B33" s="45" t="s">
        <v>194</v>
      </c>
      <c r="D33" s="38" t="s">
        <v>57</v>
      </c>
      <c r="E33" s="31"/>
      <c r="F33" s="31"/>
      <c r="G33" s="31"/>
      <c r="H33" s="5" t="s">
        <v>218</v>
      </c>
      <c r="I33" s="31"/>
      <c r="J33" s="27"/>
      <c r="K33" s="21">
        <v>1.788E-2</v>
      </c>
      <c r="L33" s="4"/>
      <c r="M33" s="5"/>
      <c r="N33" s="5"/>
    </row>
    <row r="34" spans="2:14" ht="25" customHeight="1" x14ac:dyDescent="0.2">
      <c r="B34" s="45" t="s">
        <v>36</v>
      </c>
      <c r="C34" s="5" t="s">
        <v>55</v>
      </c>
      <c r="D34" s="30" t="s">
        <v>83</v>
      </c>
      <c r="E34" s="31"/>
      <c r="F34" s="31"/>
      <c r="G34" s="31"/>
      <c r="H34" s="5" t="s">
        <v>218</v>
      </c>
      <c r="I34" s="31"/>
      <c r="J34" s="27"/>
      <c r="K34" s="4" t="s">
        <v>129</v>
      </c>
      <c r="L34" s="4" t="s">
        <v>128</v>
      </c>
      <c r="M34" s="5" t="s">
        <v>3</v>
      </c>
      <c r="N34" s="5" t="s">
        <v>272</v>
      </c>
    </row>
    <row r="35" spans="2:14" ht="25" customHeight="1" x14ac:dyDescent="0.2">
      <c r="B35" s="45" t="s">
        <v>35</v>
      </c>
      <c r="D35" s="30" t="s">
        <v>83</v>
      </c>
      <c r="E35" s="31"/>
      <c r="F35" s="31"/>
      <c r="G35" s="31"/>
      <c r="H35" s="5" t="s">
        <v>218</v>
      </c>
      <c r="I35" s="31"/>
      <c r="J35" s="27"/>
      <c r="K35" s="76">
        <v>5.1999999999999998E-2</v>
      </c>
      <c r="L35" s="4"/>
      <c r="M35" s="5" t="s">
        <v>3</v>
      </c>
      <c r="N35" s="5" t="s">
        <v>272</v>
      </c>
    </row>
    <row r="36" spans="2:14" ht="25" customHeight="1" x14ac:dyDescent="0.2">
      <c r="B36" s="45" t="s">
        <v>37</v>
      </c>
      <c r="D36" s="30" t="s">
        <v>83</v>
      </c>
      <c r="E36" s="31"/>
      <c r="F36" s="31"/>
      <c r="G36" s="31"/>
      <c r="H36" s="5" t="s">
        <v>218</v>
      </c>
      <c r="I36" s="31"/>
      <c r="J36" s="27"/>
      <c r="K36" s="4" t="s">
        <v>130</v>
      </c>
      <c r="L36" s="4"/>
      <c r="M36" s="5" t="s">
        <v>3</v>
      </c>
      <c r="N36" s="5" t="s">
        <v>272</v>
      </c>
    </row>
    <row r="37" spans="2:14" ht="25" customHeight="1" x14ac:dyDescent="0.2">
      <c r="B37" s="45" t="s">
        <v>38</v>
      </c>
      <c r="D37" s="30" t="s">
        <v>83</v>
      </c>
      <c r="E37" s="31"/>
      <c r="F37" s="31"/>
      <c r="G37" s="31"/>
      <c r="H37" s="5" t="s">
        <v>218</v>
      </c>
      <c r="I37" s="31"/>
      <c r="J37" s="27"/>
      <c r="K37" s="77">
        <v>7.6999999999999999E-2</v>
      </c>
      <c r="L37" s="4"/>
      <c r="M37" s="5" t="s">
        <v>3</v>
      </c>
      <c r="N37" s="5" t="s">
        <v>272</v>
      </c>
    </row>
    <row r="38" spans="2:14" ht="25" customHeight="1" x14ac:dyDescent="0.2">
      <c r="B38" s="45" t="s">
        <v>39</v>
      </c>
      <c r="D38" s="30" t="s">
        <v>83</v>
      </c>
      <c r="E38" s="31"/>
      <c r="F38" s="31"/>
      <c r="G38" s="31"/>
      <c r="H38" s="5" t="s">
        <v>218</v>
      </c>
      <c r="I38" s="31"/>
      <c r="J38" s="27"/>
      <c r="K38" s="4" t="s">
        <v>131</v>
      </c>
      <c r="L38" s="4"/>
      <c r="M38" s="5" t="s">
        <v>3</v>
      </c>
      <c r="N38" s="5" t="s">
        <v>272</v>
      </c>
    </row>
    <row r="39" spans="2:14" ht="25" customHeight="1" x14ac:dyDescent="0.2">
      <c r="B39" s="45" t="s">
        <v>40</v>
      </c>
      <c r="D39" s="30" t="s">
        <v>83</v>
      </c>
      <c r="E39" s="31"/>
      <c r="F39" s="31"/>
      <c r="G39" s="31"/>
      <c r="H39" s="5" t="s">
        <v>218</v>
      </c>
      <c r="I39" s="31"/>
      <c r="J39" s="27"/>
      <c r="K39" s="4" t="s">
        <v>132</v>
      </c>
      <c r="L39" s="4"/>
      <c r="M39" s="5" t="s">
        <v>3</v>
      </c>
      <c r="N39" s="5" t="s">
        <v>272</v>
      </c>
    </row>
    <row r="40" spans="2:14" ht="25" customHeight="1" x14ac:dyDescent="0.2">
      <c r="B40" s="45" t="s">
        <v>41</v>
      </c>
      <c r="D40" s="30" t="s">
        <v>83</v>
      </c>
      <c r="E40" s="31"/>
      <c r="F40" s="31"/>
      <c r="G40" s="31"/>
      <c r="H40" s="5" t="s">
        <v>218</v>
      </c>
      <c r="I40" s="31"/>
      <c r="J40" s="27"/>
      <c r="K40" s="77">
        <v>0.14000000000000001</v>
      </c>
      <c r="L40" s="4"/>
      <c r="M40" s="5" t="s">
        <v>3</v>
      </c>
      <c r="N40" s="5" t="s">
        <v>272</v>
      </c>
    </row>
    <row r="41" spans="2:14" ht="25" customHeight="1" x14ac:dyDescent="0.2">
      <c r="B41" s="45" t="s">
        <v>42</v>
      </c>
      <c r="D41" s="30" t="s">
        <v>83</v>
      </c>
      <c r="E41" s="31"/>
      <c r="F41" s="31"/>
      <c r="G41" s="31"/>
      <c r="H41" s="5" t="s">
        <v>218</v>
      </c>
      <c r="I41" s="31"/>
      <c r="J41" s="27"/>
      <c r="K41" s="4" t="s">
        <v>133</v>
      </c>
      <c r="L41" s="4"/>
      <c r="M41" s="5" t="s">
        <v>3</v>
      </c>
      <c r="N41" s="5" t="s">
        <v>272</v>
      </c>
    </row>
    <row r="42" spans="2:14" ht="25" customHeight="1" x14ac:dyDescent="0.2">
      <c r="B42" s="45" t="s">
        <v>43</v>
      </c>
      <c r="D42" s="30" t="s">
        <v>83</v>
      </c>
      <c r="E42" s="31"/>
      <c r="F42" s="31"/>
      <c r="G42" s="31"/>
      <c r="H42" s="5" t="s">
        <v>218</v>
      </c>
      <c r="I42" s="31"/>
      <c r="J42" s="27"/>
      <c r="K42" s="77">
        <v>0.214</v>
      </c>
      <c r="L42" s="4"/>
      <c r="M42" s="5" t="s">
        <v>3</v>
      </c>
      <c r="N42" s="5" t="s">
        <v>272</v>
      </c>
    </row>
    <row r="43" spans="2:14" ht="25" customHeight="1" x14ac:dyDescent="0.2">
      <c r="B43" s="45" t="s">
        <v>44</v>
      </c>
      <c r="D43" s="30" t="s">
        <v>83</v>
      </c>
      <c r="E43" s="31"/>
      <c r="F43" s="31"/>
      <c r="G43" s="31"/>
      <c r="H43" s="5" t="s">
        <v>218</v>
      </c>
      <c r="I43" s="31"/>
      <c r="J43" s="27"/>
      <c r="K43" s="77">
        <v>0.25700000000000001</v>
      </c>
      <c r="L43" s="4"/>
      <c r="M43" s="5" t="s">
        <v>3</v>
      </c>
      <c r="N43" s="5" t="s">
        <v>272</v>
      </c>
    </row>
    <row r="44" spans="2:14" ht="25" customHeight="1" x14ac:dyDescent="0.2">
      <c r="B44" s="45" t="s">
        <v>126</v>
      </c>
      <c r="D44" s="30" t="s">
        <v>83</v>
      </c>
      <c r="E44" s="31"/>
      <c r="F44" s="31"/>
      <c r="G44" s="31"/>
      <c r="H44" s="5" t="s">
        <v>218</v>
      </c>
      <c r="I44" s="31"/>
      <c r="J44" s="27"/>
      <c r="K44" s="4" t="s">
        <v>127</v>
      </c>
      <c r="L44" s="11" t="s">
        <v>134</v>
      </c>
      <c r="M44" s="5" t="s">
        <v>3</v>
      </c>
      <c r="N44" s="5" t="s">
        <v>272</v>
      </c>
    </row>
    <row r="45" spans="2:14" ht="25" customHeight="1" x14ac:dyDescent="0.2">
      <c r="B45" s="45" t="s">
        <v>90</v>
      </c>
      <c r="C45" s="48" t="s">
        <v>182</v>
      </c>
      <c r="D45" s="30" t="s">
        <v>83</v>
      </c>
      <c r="E45" s="31"/>
      <c r="F45" s="31"/>
      <c r="G45" s="31"/>
      <c r="H45" s="5" t="s">
        <v>218</v>
      </c>
      <c r="I45" s="31"/>
      <c r="J45" s="27"/>
      <c r="K45" s="4" t="s">
        <v>139</v>
      </c>
      <c r="L45" s="4"/>
      <c r="M45" s="14" t="s">
        <v>138</v>
      </c>
      <c r="N45" s="5" t="s">
        <v>137</v>
      </c>
    </row>
    <row r="46" spans="2:14" ht="25" customHeight="1" x14ac:dyDescent="0.2">
      <c r="B46" s="45" t="s">
        <v>45</v>
      </c>
      <c r="C46" s="5" t="s">
        <v>92</v>
      </c>
      <c r="D46" s="30" t="s">
        <v>83</v>
      </c>
      <c r="E46" s="31"/>
      <c r="F46" s="31"/>
      <c r="G46" s="31"/>
      <c r="H46" s="5" t="s">
        <v>218</v>
      </c>
      <c r="I46" s="31"/>
      <c r="J46" s="27"/>
      <c r="K46" s="4" t="s">
        <v>146</v>
      </c>
      <c r="L46" s="4" t="s">
        <v>140</v>
      </c>
      <c r="M46" s="14" t="s">
        <v>138</v>
      </c>
      <c r="N46" s="5" t="s">
        <v>137</v>
      </c>
    </row>
    <row r="47" spans="2:14" ht="25" customHeight="1" x14ac:dyDescent="0.2">
      <c r="B47" s="45" t="s">
        <v>122</v>
      </c>
      <c r="C47" s="5" t="s">
        <v>91</v>
      </c>
      <c r="D47" s="30" t="s">
        <v>83</v>
      </c>
      <c r="E47" s="31"/>
      <c r="F47" s="31"/>
      <c r="G47" s="31"/>
      <c r="H47" s="5" t="s">
        <v>218</v>
      </c>
      <c r="I47" s="31"/>
      <c r="J47" s="27"/>
      <c r="K47" s="4" t="s">
        <v>139</v>
      </c>
      <c r="L47" s="4"/>
      <c r="M47" s="14" t="s">
        <v>138</v>
      </c>
      <c r="N47" s="5" t="s">
        <v>137</v>
      </c>
    </row>
    <row r="48" spans="2:14" ht="25" customHeight="1" x14ac:dyDescent="0.2">
      <c r="B48" s="45" t="s">
        <v>123</v>
      </c>
      <c r="C48" s="5" t="s">
        <v>92</v>
      </c>
      <c r="D48" s="30" t="s">
        <v>83</v>
      </c>
      <c r="E48" s="31"/>
      <c r="F48" s="31"/>
      <c r="G48" s="31"/>
      <c r="H48" s="5" t="s">
        <v>218</v>
      </c>
      <c r="I48" s="31"/>
      <c r="J48" s="27"/>
      <c r="K48" s="11">
        <v>0.08</v>
      </c>
      <c r="L48" s="4"/>
      <c r="M48" s="14" t="s">
        <v>138</v>
      </c>
      <c r="N48" s="5" t="s">
        <v>137</v>
      </c>
    </row>
    <row r="49" spans="2:14" ht="25" customHeight="1" x14ac:dyDescent="0.2">
      <c r="B49" s="45" t="s">
        <v>50</v>
      </c>
      <c r="D49" s="30" t="s">
        <v>83</v>
      </c>
      <c r="E49" s="31"/>
      <c r="F49" s="31"/>
      <c r="G49" s="31"/>
      <c r="H49" s="5" t="s">
        <v>218</v>
      </c>
      <c r="I49" s="31"/>
      <c r="J49" s="27"/>
      <c r="K49" s="4" t="s">
        <v>148</v>
      </c>
      <c r="L49" s="4"/>
      <c r="M49" s="5"/>
      <c r="N49" s="5"/>
    </row>
    <row r="50" spans="2:14" ht="25" customHeight="1" x14ac:dyDescent="0.2">
      <c r="D50" s="30"/>
      <c r="E50" s="31"/>
      <c r="F50" s="31"/>
      <c r="G50" s="31"/>
      <c r="H50" s="5"/>
      <c r="I50" s="31"/>
      <c r="J50" s="27"/>
      <c r="K50" s="4"/>
      <c r="L50" s="4"/>
      <c r="M50" s="5"/>
      <c r="N50" s="5"/>
    </row>
    <row r="51" spans="2:14" ht="25" customHeight="1" x14ac:dyDescent="0.2">
      <c r="B51" s="46" t="s">
        <v>197</v>
      </c>
      <c r="C51" s="23"/>
      <c r="D51" s="37"/>
      <c r="E51" s="36"/>
      <c r="F51" s="36"/>
      <c r="G51" s="36"/>
      <c r="H51" s="23"/>
      <c r="I51" s="36"/>
      <c r="J51" s="27"/>
      <c r="K51" s="24"/>
      <c r="L51" s="24"/>
      <c r="M51" s="23"/>
      <c r="N51" s="23"/>
    </row>
    <row r="52" spans="2:14" ht="25" customHeight="1" x14ac:dyDescent="0.2">
      <c r="B52" s="45" t="s">
        <v>196</v>
      </c>
      <c r="C52" s="5" t="s">
        <v>47</v>
      </c>
      <c r="D52" s="30" t="s">
        <v>83</v>
      </c>
      <c r="E52" s="31"/>
      <c r="F52" s="31"/>
      <c r="G52" s="31"/>
      <c r="H52" s="5" t="s">
        <v>218</v>
      </c>
      <c r="I52" s="31"/>
      <c r="J52" s="27"/>
      <c r="K52" s="4" t="s">
        <v>143</v>
      </c>
      <c r="L52" s="4"/>
      <c r="M52" s="5" t="s">
        <v>3</v>
      </c>
      <c r="N52" s="5" t="s">
        <v>273</v>
      </c>
    </row>
    <row r="53" spans="2:14" ht="25" customHeight="1" x14ac:dyDescent="0.2">
      <c r="B53" s="45" t="s">
        <v>56</v>
      </c>
      <c r="D53" s="30" t="s">
        <v>83</v>
      </c>
      <c r="E53" s="31"/>
      <c r="F53" s="31"/>
      <c r="G53" s="31"/>
      <c r="H53" s="5" t="s">
        <v>218</v>
      </c>
      <c r="I53" s="31"/>
      <c r="J53" s="27"/>
      <c r="K53" s="4" t="s">
        <v>144</v>
      </c>
      <c r="L53" s="4"/>
      <c r="M53" s="5" t="s">
        <v>3</v>
      </c>
      <c r="N53" s="5" t="s">
        <v>274</v>
      </c>
    </row>
    <row r="54" spans="2:14" ht="69.75" customHeight="1" x14ac:dyDescent="0.2">
      <c r="B54" s="45" t="s">
        <v>207</v>
      </c>
      <c r="C54" s="5" t="s">
        <v>206</v>
      </c>
      <c r="D54" s="30" t="s">
        <v>83</v>
      </c>
      <c r="E54" s="31"/>
      <c r="F54" s="31"/>
      <c r="G54" s="31"/>
      <c r="H54" s="5" t="s">
        <v>218</v>
      </c>
      <c r="I54" s="31"/>
      <c r="J54" s="27"/>
      <c r="K54" s="4" t="s">
        <v>145</v>
      </c>
      <c r="L54" s="4"/>
      <c r="M54" s="5" t="s">
        <v>3</v>
      </c>
      <c r="N54" s="5" t="s">
        <v>275</v>
      </c>
    </row>
    <row r="55" spans="2:14" ht="52" x14ac:dyDescent="0.2">
      <c r="B55" s="45" t="s">
        <v>103</v>
      </c>
      <c r="C55" s="5" t="s">
        <v>106</v>
      </c>
      <c r="D55" s="30" t="s">
        <v>83</v>
      </c>
      <c r="E55" s="31"/>
      <c r="F55" s="31"/>
      <c r="G55" s="31"/>
      <c r="H55" s="5" t="s">
        <v>218</v>
      </c>
      <c r="I55" s="31"/>
      <c r="J55" s="27"/>
      <c r="K55" s="4" t="s">
        <v>276</v>
      </c>
      <c r="L55" s="4" t="s">
        <v>159</v>
      </c>
      <c r="M55" s="5" t="s">
        <v>3</v>
      </c>
      <c r="N55" s="5" t="s">
        <v>274</v>
      </c>
    </row>
    <row r="56" spans="2:14" ht="26" x14ac:dyDescent="0.2">
      <c r="B56" s="45" t="s">
        <v>156</v>
      </c>
      <c r="D56" s="39" t="s">
        <v>83</v>
      </c>
      <c r="E56" s="31"/>
      <c r="F56" s="31"/>
      <c r="G56" s="31"/>
      <c r="H56" s="5" t="s">
        <v>218</v>
      </c>
      <c r="I56" s="31"/>
      <c r="J56" s="27"/>
      <c r="K56" s="4" t="s">
        <v>157</v>
      </c>
      <c r="L56" s="4"/>
      <c r="M56" s="5" t="s">
        <v>3</v>
      </c>
      <c r="N56" s="5" t="s">
        <v>277</v>
      </c>
    </row>
    <row r="57" spans="2:14" ht="56" customHeight="1" x14ac:dyDescent="0.2">
      <c r="B57" s="45" t="s">
        <v>220</v>
      </c>
      <c r="D57" s="30"/>
      <c r="E57" s="31"/>
      <c r="F57" s="31"/>
      <c r="G57" s="31"/>
      <c r="H57" s="5"/>
      <c r="I57" s="31"/>
      <c r="J57" s="27"/>
      <c r="K57" s="4" t="s">
        <v>221</v>
      </c>
      <c r="L57" s="4"/>
      <c r="M57" s="5"/>
      <c r="N57" s="5"/>
    </row>
    <row r="58" spans="2:14" ht="25" customHeight="1" x14ac:dyDescent="0.2">
      <c r="B58" s="45"/>
      <c r="D58" s="30"/>
      <c r="E58" s="31"/>
      <c r="F58" s="31"/>
      <c r="G58" s="31"/>
      <c r="H58" s="5"/>
      <c r="I58" s="31"/>
      <c r="J58" s="27"/>
      <c r="K58" s="4"/>
      <c r="L58" s="4"/>
      <c r="M58" s="5"/>
      <c r="N58" s="5"/>
    </row>
    <row r="59" spans="2:14" ht="25" customHeight="1" x14ac:dyDescent="0.2">
      <c r="B59" s="43" t="s">
        <v>81</v>
      </c>
      <c r="C59" s="44"/>
      <c r="D59" s="34"/>
      <c r="E59" s="35"/>
      <c r="F59" s="35"/>
      <c r="G59" s="35"/>
      <c r="H59" s="7"/>
      <c r="I59" s="35"/>
      <c r="J59" s="27"/>
      <c r="K59" s="9"/>
      <c r="L59" s="9"/>
      <c r="M59" s="7"/>
      <c r="N59" s="7"/>
    </row>
    <row r="60" spans="2:14" ht="25" customHeight="1" x14ac:dyDescent="0.2">
      <c r="B60" s="13"/>
      <c r="C60" s="45"/>
      <c r="D60" s="30"/>
      <c r="E60" s="31"/>
      <c r="F60" s="31"/>
      <c r="G60" s="31"/>
      <c r="H60" s="5"/>
      <c r="I60" s="31"/>
      <c r="J60" s="27"/>
      <c r="K60" s="4"/>
      <c r="L60" s="4"/>
      <c r="M60" s="5"/>
      <c r="N60" s="5"/>
    </row>
    <row r="61" spans="2:14" ht="25" customHeight="1" x14ac:dyDescent="0.2">
      <c r="B61" s="45" t="s">
        <v>89</v>
      </c>
      <c r="C61" s="5" t="s">
        <v>82</v>
      </c>
      <c r="D61" s="30" t="s">
        <v>83</v>
      </c>
      <c r="E61" s="31"/>
      <c r="F61" s="31"/>
      <c r="G61" s="31"/>
      <c r="H61" s="5" t="s">
        <v>218</v>
      </c>
      <c r="I61" s="31"/>
      <c r="J61" s="27"/>
      <c r="K61" s="4" t="s">
        <v>88</v>
      </c>
      <c r="L61" s="4"/>
      <c r="M61" s="5"/>
      <c r="N61" s="5"/>
    </row>
    <row r="62" spans="2:14" ht="25" customHeight="1" x14ac:dyDescent="0.2">
      <c r="B62" s="45" t="s">
        <v>90</v>
      </c>
      <c r="C62" s="5" t="s">
        <v>91</v>
      </c>
      <c r="D62" s="30" t="s">
        <v>83</v>
      </c>
      <c r="E62" s="31"/>
      <c r="F62" s="31"/>
      <c r="G62" s="31"/>
      <c r="H62" s="5" t="s">
        <v>218</v>
      </c>
      <c r="I62" s="31"/>
      <c r="J62" s="27"/>
      <c r="K62" s="4" t="s">
        <v>88</v>
      </c>
      <c r="L62" s="4"/>
      <c r="M62" s="5"/>
      <c r="N62" s="5"/>
    </row>
    <row r="63" spans="2:14" ht="25" customHeight="1" x14ac:dyDescent="0.2">
      <c r="B63" s="45" t="s">
        <v>45</v>
      </c>
      <c r="C63" s="5" t="s">
        <v>92</v>
      </c>
      <c r="D63" s="30" t="s">
        <v>83</v>
      </c>
      <c r="E63" s="31"/>
      <c r="F63" s="31"/>
      <c r="G63" s="31"/>
      <c r="H63" s="5" t="s">
        <v>218</v>
      </c>
      <c r="I63" s="31"/>
      <c r="J63" s="27"/>
      <c r="K63" s="4" t="s">
        <v>88</v>
      </c>
      <c r="L63" s="4"/>
      <c r="M63" s="5"/>
      <c r="N63" s="5"/>
    </row>
    <row r="64" spans="2:14" ht="25" customHeight="1" x14ac:dyDescent="0.2">
      <c r="B64" s="45" t="s">
        <v>122</v>
      </c>
      <c r="D64" s="30" t="s">
        <v>83</v>
      </c>
      <c r="E64" s="31"/>
      <c r="F64" s="31"/>
      <c r="G64" s="31"/>
      <c r="H64" s="5" t="s">
        <v>218</v>
      </c>
      <c r="I64" s="31"/>
      <c r="J64" s="27"/>
      <c r="K64" s="4" t="s">
        <v>88</v>
      </c>
      <c r="L64" s="4"/>
      <c r="M64" s="5"/>
      <c r="N64" s="5"/>
    </row>
    <row r="65" spans="2:14" ht="25" customHeight="1" x14ac:dyDescent="0.2">
      <c r="B65" s="45" t="s">
        <v>123</v>
      </c>
      <c r="D65" s="30" t="s">
        <v>83</v>
      </c>
      <c r="E65" s="31"/>
      <c r="F65" s="31"/>
      <c r="G65" s="31"/>
      <c r="H65" s="5" t="s">
        <v>218</v>
      </c>
      <c r="I65" s="31"/>
      <c r="J65" s="27"/>
      <c r="K65" s="4" t="s">
        <v>88</v>
      </c>
      <c r="L65" s="4"/>
      <c r="M65" s="5"/>
      <c r="N65" s="5"/>
    </row>
    <row r="66" spans="2:14" ht="25" customHeight="1" x14ac:dyDescent="0.2">
      <c r="B66" s="46" t="s">
        <v>97</v>
      </c>
      <c r="D66" s="30"/>
      <c r="E66" s="31"/>
      <c r="F66" s="31"/>
      <c r="G66" s="31"/>
      <c r="H66" s="5"/>
      <c r="I66" s="31"/>
      <c r="J66" s="27"/>
      <c r="K66" s="4" t="s">
        <v>88</v>
      </c>
      <c r="L66" s="4"/>
      <c r="M66" s="5"/>
      <c r="N66" s="5"/>
    </row>
    <row r="67" spans="2:14" ht="25" customHeight="1" x14ac:dyDescent="0.2">
      <c r="B67" s="45" t="s">
        <v>93</v>
      </c>
      <c r="C67" s="5" t="s">
        <v>98</v>
      </c>
      <c r="D67" s="30" t="s">
        <v>83</v>
      </c>
      <c r="E67" s="31"/>
      <c r="F67" s="31"/>
      <c r="G67" s="31"/>
      <c r="H67" s="5" t="s">
        <v>218</v>
      </c>
      <c r="I67" s="31"/>
      <c r="J67" s="27"/>
      <c r="K67" s="4" t="s">
        <v>88</v>
      </c>
      <c r="L67" s="4"/>
      <c r="M67" s="5"/>
      <c r="N67" s="5"/>
    </row>
    <row r="68" spans="2:14" ht="25" customHeight="1" x14ac:dyDescent="0.2">
      <c r="B68" s="45" t="s">
        <v>94</v>
      </c>
      <c r="C68" s="5" t="s">
        <v>98</v>
      </c>
      <c r="D68" s="30" t="s">
        <v>83</v>
      </c>
      <c r="E68" s="31"/>
      <c r="F68" s="31"/>
      <c r="G68" s="31"/>
      <c r="H68" s="5" t="s">
        <v>218</v>
      </c>
      <c r="I68" s="31"/>
      <c r="J68" s="27"/>
      <c r="K68" s="4" t="s">
        <v>88</v>
      </c>
      <c r="L68" s="4"/>
      <c r="M68" s="5"/>
      <c r="N68" s="5"/>
    </row>
    <row r="69" spans="2:14" ht="25" customHeight="1" x14ac:dyDescent="0.2">
      <c r="B69" s="45" t="s">
        <v>96</v>
      </c>
      <c r="C69" s="5" t="s">
        <v>95</v>
      </c>
      <c r="D69" s="30" t="s">
        <v>83</v>
      </c>
      <c r="E69" s="31"/>
      <c r="F69" s="31"/>
      <c r="G69" s="31"/>
      <c r="H69" s="5" t="s">
        <v>218</v>
      </c>
      <c r="I69" s="31"/>
      <c r="J69" s="27"/>
      <c r="K69" s="4" t="s">
        <v>88</v>
      </c>
      <c r="L69" s="4"/>
      <c r="M69" s="5"/>
      <c r="N69" s="5"/>
    </row>
    <row r="70" spans="2:14" ht="25" customHeight="1" x14ac:dyDescent="0.2">
      <c r="D70" s="30"/>
      <c r="E70" s="31"/>
      <c r="F70" s="31"/>
      <c r="G70" s="31"/>
      <c r="H70" s="5"/>
      <c r="I70" s="31"/>
      <c r="J70" s="27"/>
      <c r="K70" s="4" t="s">
        <v>88</v>
      </c>
      <c r="L70" s="4"/>
      <c r="M70" s="5"/>
      <c r="N70" s="5"/>
    </row>
    <row r="71" spans="2:14" ht="25" customHeight="1" x14ac:dyDescent="0.2">
      <c r="B71" s="46" t="s">
        <v>46</v>
      </c>
      <c r="D71" s="30"/>
      <c r="E71" s="31"/>
      <c r="F71" s="31"/>
      <c r="G71" s="31"/>
      <c r="H71" s="5"/>
      <c r="I71" s="31"/>
      <c r="J71" s="27"/>
      <c r="K71" s="4"/>
      <c r="L71" s="4"/>
      <c r="M71" s="5"/>
      <c r="N71" s="5"/>
    </row>
    <row r="72" spans="2:14" ht="58.5" customHeight="1" x14ac:dyDescent="0.2">
      <c r="B72" s="45" t="s">
        <v>100</v>
      </c>
      <c r="C72" s="5" t="s">
        <v>99</v>
      </c>
      <c r="D72" s="30" t="s">
        <v>83</v>
      </c>
      <c r="E72" s="31"/>
      <c r="F72" s="31"/>
      <c r="G72" s="31"/>
      <c r="H72" s="5" t="s">
        <v>218</v>
      </c>
      <c r="I72" s="31"/>
      <c r="J72" s="27"/>
      <c r="K72" s="4" t="s">
        <v>88</v>
      </c>
      <c r="L72" s="4"/>
      <c r="M72" s="5"/>
      <c r="N72" s="5"/>
    </row>
    <row r="73" spans="2:14" ht="25" customHeight="1" x14ac:dyDescent="0.2">
      <c r="B73" s="45" t="s">
        <v>101</v>
      </c>
      <c r="C73" s="5" t="s">
        <v>102</v>
      </c>
      <c r="D73" s="30" t="s">
        <v>83</v>
      </c>
      <c r="E73" s="31"/>
      <c r="F73" s="31"/>
      <c r="G73" s="31"/>
      <c r="H73" s="5" t="s">
        <v>218</v>
      </c>
      <c r="I73" s="31"/>
      <c r="J73" s="27"/>
      <c r="K73" s="4" t="s">
        <v>88</v>
      </c>
      <c r="L73" s="4"/>
      <c r="M73" s="5"/>
      <c r="N73" s="5"/>
    </row>
    <row r="74" spans="2:14" ht="52" x14ac:dyDescent="0.2">
      <c r="B74" s="45" t="s">
        <v>103</v>
      </c>
      <c r="C74" s="5" t="s">
        <v>106</v>
      </c>
      <c r="D74" s="30" t="s">
        <v>83</v>
      </c>
      <c r="E74" s="31"/>
      <c r="F74" s="31"/>
      <c r="G74" s="31"/>
      <c r="H74" s="5" t="s">
        <v>218</v>
      </c>
      <c r="I74" s="31"/>
      <c r="J74" s="27"/>
      <c r="K74" s="4" t="s">
        <v>88</v>
      </c>
      <c r="L74" s="4"/>
      <c r="M74" s="5"/>
      <c r="N74" s="5"/>
    </row>
    <row r="75" spans="2:14" ht="25" customHeight="1" x14ac:dyDescent="0.2">
      <c r="B75" s="45" t="s">
        <v>105</v>
      </c>
      <c r="C75" s="5" t="s">
        <v>205</v>
      </c>
      <c r="D75" s="30" t="s">
        <v>83</v>
      </c>
      <c r="E75" s="31"/>
      <c r="F75" s="31"/>
      <c r="G75" s="31"/>
      <c r="H75" s="5" t="s">
        <v>218</v>
      </c>
      <c r="I75" s="31"/>
      <c r="J75" s="27"/>
      <c r="K75" s="4" t="s">
        <v>88</v>
      </c>
      <c r="L75" s="4"/>
      <c r="M75" s="5"/>
      <c r="N75" s="5"/>
    </row>
    <row r="76" spans="2:14" ht="25" customHeight="1" x14ac:dyDescent="0.2">
      <c r="B76" s="45" t="s">
        <v>104</v>
      </c>
      <c r="C76" s="5" t="s">
        <v>102</v>
      </c>
      <c r="D76" s="30" t="s">
        <v>83</v>
      </c>
      <c r="E76" s="31"/>
      <c r="F76" s="31"/>
      <c r="G76" s="31"/>
      <c r="H76" s="5" t="s">
        <v>218</v>
      </c>
      <c r="I76" s="31"/>
      <c r="J76" s="27"/>
      <c r="K76" s="4" t="s">
        <v>88</v>
      </c>
      <c r="L76" s="4"/>
      <c r="M76" s="5"/>
      <c r="N76" s="5"/>
    </row>
    <row r="77" spans="2:14" ht="25" customHeight="1" x14ac:dyDescent="0.2">
      <c r="D77" s="30"/>
      <c r="E77" s="31"/>
      <c r="F77" s="31"/>
      <c r="G77" s="31"/>
      <c r="H77" s="5"/>
      <c r="I77" s="31"/>
      <c r="J77" s="27"/>
      <c r="K77" s="4"/>
      <c r="L77" s="4"/>
      <c r="M77" s="5"/>
      <c r="N77" s="5"/>
    </row>
    <row r="78" spans="2:14" ht="25" customHeight="1" x14ac:dyDescent="0.2">
      <c r="B78" s="43" t="s">
        <v>107</v>
      </c>
      <c r="C78" s="8"/>
      <c r="D78" s="41"/>
      <c r="E78" s="40"/>
      <c r="F78" s="40"/>
      <c r="G78" s="40"/>
      <c r="H78" s="8"/>
      <c r="I78" s="40"/>
      <c r="J78" s="29"/>
      <c r="K78" s="10"/>
      <c r="L78" s="10"/>
      <c r="M78" s="8"/>
      <c r="N78" s="8"/>
    </row>
    <row r="79" spans="2:14" ht="25" customHeight="1" x14ac:dyDescent="0.2">
      <c r="B79" s="13"/>
      <c r="D79" s="30"/>
      <c r="E79" s="31"/>
      <c r="F79" s="31"/>
      <c r="G79" s="31"/>
      <c r="H79" s="5"/>
      <c r="I79" s="31"/>
      <c r="J79" s="27"/>
      <c r="K79" s="4"/>
      <c r="L79" s="4"/>
      <c r="M79" s="5"/>
      <c r="N79" s="5"/>
    </row>
    <row r="80" spans="2:14" ht="25" customHeight="1" x14ac:dyDescent="0.2">
      <c r="B80" s="45" t="s">
        <v>199</v>
      </c>
      <c r="D80" s="30" t="s">
        <v>57</v>
      </c>
      <c r="E80" s="31"/>
      <c r="F80" s="31"/>
      <c r="G80" s="31"/>
      <c r="H80" s="5" t="s">
        <v>218</v>
      </c>
      <c r="I80" s="31"/>
      <c r="J80" s="27"/>
      <c r="K80" s="4" t="s">
        <v>72</v>
      </c>
      <c r="L80" s="4"/>
      <c r="M80" s="5"/>
      <c r="N80" s="5"/>
    </row>
    <row r="81" spans="2:14" ht="25" customHeight="1" x14ac:dyDescent="0.2">
      <c r="B81" s="45" t="s">
        <v>108</v>
      </c>
      <c r="D81" s="30" t="s">
        <v>83</v>
      </c>
      <c r="E81" s="31"/>
      <c r="F81" s="31"/>
      <c r="G81" s="31"/>
      <c r="H81" s="5" t="s">
        <v>218</v>
      </c>
      <c r="I81" s="31"/>
      <c r="J81" s="27"/>
      <c r="K81" s="4" t="s">
        <v>88</v>
      </c>
      <c r="L81" s="4"/>
      <c r="M81" s="5"/>
      <c r="N81" s="5"/>
    </row>
    <row r="82" spans="2:14" ht="25" customHeight="1" x14ac:dyDescent="0.2">
      <c r="B82" s="45" t="s">
        <v>124</v>
      </c>
      <c r="C82" s="5" t="s">
        <v>125</v>
      </c>
      <c r="D82" s="30" t="s">
        <v>83</v>
      </c>
      <c r="E82" s="31"/>
      <c r="F82" s="31"/>
      <c r="G82" s="31"/>
      <c r="H82" s="5" t="s">
        <v>218</v>
      </c>
      <c r="I82" s="31"/>
      <c r="J82" s="27"/>
      <c r="K82" s="4" t="s">
        <v>88</v>
      </c>
      <c r="L82" s="4"/>
      <c r="M82" s="5"/>
      <c r="N82" s="5"/>
    </row>
    <row r="83" spans="2:14" ht="25" customHeight="1" x14ac:dyDescent="0.2">
      <c r="B83" s="45" t="s">
        <v>118</v>
      </c>
      <c r="D83" s="30" t="s">
        <v>57</v>
      </c>
      <c r="E83" s="31"/>
      <c r="F83" s="31"/>
      <c r="G83" s="31"/>
      <c r="H83" s="5" t="s">
        <v>218</v>
      </c>
      <c r="I83" s="31"/>
      <c r="J83" s="27"/>
      <c r="K83" s="4" t="s">
        <v>71</v>
      </c>
      <c r="L83" s="4"/>
      <c r="M83" s="5" t="s">
        <v>158</v>
      </c>
      <c r="N83" s="78" t="s">
        <v>155</v>
      </c>
    </row>
    <row r="84" spans="2:14" ht="25" customHeight="1" x14ac:dyDescent="0.2">
      <c r="B84" s="45" t="s">
        <v>183</v>
      </c>
      <c r="D84" s="30" t="s">
        <v>57</v>
      </c>
      <c r="E84" s="31"/>
      <c r="F84" s="31"/>
      <c r="G84" s="31"/>
      <c r="H84" s="5" t="s">
        <v>218</v>
      </c>
      <c r="I84" s="31"/>
      <c r="J84" s="27"/>
      <c r="K84" s="4" t="s">
        <v>72</v>
      </c>
      <c r="L84" s="4"/>
      <c r="M84" s="5"/>
      <c r="N84" s="22"/>
    </row>
    <row r="85" spans="2:14" ht="25" customHeight="1" x14ac:dyDescent="0.2">
      <c r="B85" s="45" t="s">
        <v>150</v>
      </c>
      <c r="D85" s="30" t="s">
        <v>83</v>
      </c>
      <c r="E85" s="31"/>
      <c r="F85" s="31"/>
      <c r="G85" s="31"/>
      <c r="H85" s="5" t="s">
        <v>218</v>
      </c>
      <c r="I85" s="31"/>
      <c r="J85" s="27"/>
      <c r="K85" s="4" t="s">
        <v>201</v>
      </c>
      <c r="L85" s="4"/>
      <c r="M85" s="5" t="s">
        <v>3</v>
      </c>
      <c r="N85" s="5" t="s">
        <v>278</v>
      </c>
    </row>
    <row r="86" spans="2:14" ht="25" customHeight="1" x14ac:dyDescent="0.2">
      <c r="B86" s="45" t="s">
        <v>109</v>
      </c>
      <c r="D86" s="30" t="s">
        <v>57</v>
      </c>
      <c r="E86" s="31"/>
      <c r="F86" s="31"/>
      <c r="G86" s="31"/>
      <c r="H86" s="5" t="s">
        <v>218</v>
      </c>
      <c r="I86" s="31"/>
      <c r="J86" s="27"/>
      <c r="K86" s="4" t="s">
        <v>117</v>
      </c>
      <c r="L86" s="4"/>
      <c r="M86" s="5" t="s">
        <v>3</v>
      </c>
      <c r="N86" s="5" t="s">
        <v>289</v>
      </c>
    </row>
    <row r="87" spans="2:14" ht="25" customHeight="1" x14ac:dyDescent="0.2">
      <c r="B87" s="45" t="s">
        <v>119</v>
      </c>
      <c r="C87" s="5" t="s">
        <v>149</v>
      </c>
      <c r="D87" s="30" t="s">
        <v>83</v>
      </c>
      <c r="E87" s="31"/>
      <c r="F87" s="31"/>
      <c r="G87" s="31"/>
      <c r="H87" s="5" t="s">
        <v>218</v>
      </c>
      <c r="I87" s="31"/>
      <c r="J87" s="27"/>
      <c r="K87" s="11">
        <v>1</v>
      </c>
      <c r="L87" s="4" t="s">
        <v>280</v>
      </c>
      <c r="M87" s="5" t="s">
        <v>3</v>
      </c>
      <c r="N87" s="5" t="s">
        <v>279</v>
      </c>
    </row>
    <row r="88" spans="2:14" ht="25" customHeight="1" x14ac:dyDescent="0.2">
      <c r="B88" s="45" t="s">
        <v>135</v>
      </c>
      <c r="C88" s="5" t="s">
        <v>252</v>
      </c>
      <c r="D88" s="30" t="s">
        <v>83</v>
      </c>
      <c r="E88" s="31"/>
      <c r="F88" s="31"/>
      <c r="G88" s="31"/>
      <c r="H88" s="5" t="s">
        <v>218</v>
      </c>
      <c r="I88" s="31"/>
      <c r="J88" s="27"/>
      <c r="K88" s="4" t="s">
        <v>136</v>
      </c>
      <c r="L88" s="4"/>
      <c r="M88" s="5" t="s">
        <v>3</v>
      </c>
      <c r="N88" s="5" t="s">
        <v>279</v>
      </c>
    </row>
    <row r="89" spans="2:14" ht="39.75" customHeight="1" x14ac:dyDescent="0.2">
      <c r="B89" s="45"/>
      <c r="D89" s="30" t="s">
        <v>83</v>
      </c>
      <c r="E89" s="31"/>
      <c r="F89" s="31"/>
      <c r="G89" s="31"/>
      <c r="H89" s="5"/>
      <c r="I89" s="31"/>
      <c r="J89" s="27"/>
      <c r="L89" s="4"/>
      <c r="M89" s="5"/>
      <c r="N89" s="5"/>
    </row>
    <row r="90" spans="2:14" ht="25" customHeight="1" x14ac:dyDescent="0.2">
      <c r="B90" s="43" t="s">
        <v>120</v>
      </c>
      <c r="C90" s="8"/>
      <c r="D90" s="41"/>
      <c r="E90" s="40"/>
      <c r="F90" s="40"/>
      <c r="G90" s="40"/>
      <c r="H90" s="8"/>
      <c r="I90" s="40"/>
      <c r="J90" s="29"/>
      <c r="K90" s="10"/>
      <c r="L90" s="10"/>
      <c r="M90" s="8"/>
      <c r="N90" s="8"/>
    </row>
    <row r="91" spans="2:14" ht="39" x14ac:dyDescent="0.2">
      <c r="B91" s="45" t="s">
        <v>120</v>
      </c>
      <c r="C91" s="5" t="s">
        <v>121</v>
      </c>
      <c r="D91" s="30" t="s">
        <v>83</v>
      </c>
      <c r="E91" s="31"/>
      <c r="F91" s="31"/>
      <c r="G91" s="31"/>
      <c r="H91" s="5"/>
      <c r="I91" s="31"/>
      <c r="J91" s="27"/>
      <c r="K91" s="4" t="s">
        <v>88</v>
      </c>
      <c r="L91" s="4"/>
      <c r="M91" s="5"/>
      <c r="N91" s="5"/>
    </row>
  </sheetData>
  <sheetProtection algorithmName="SHA-512" hashValue="b7OEQFuOSPWCGA5Up1ksYY00xHnFawrK1IO+5JkMSdUOtBR41ethPL8G6lQD7zbes9S0mFJKo5IWpHV4zrt08w==" saltValue="MB9i+pmgCRx1YqOEMQRENQ==" spinCount="100000" sheet="1" objects="1" scenarios="1"/>
  <mergeCells count="1">
    <mergeCell ref="H1:I1"/>
  </mergeCells>
  <phoneticPr fontId="2" type="noConversion"/>
  <dataValidations count="13">
    <dataValidation type="list" allowBlank="1" showInputMessage="1" showErrorMessage="1" sqref="D30 K30" xr:uid="{5098430A-3747-4392-8372-F508AA7C2CBE}">
      <formula1>type_staffel</formula1>
    </dataValidation>
    <dataValidation type="list" allowBlank="1" showInputMessage="1" showErrorMessage="1" promptTitle="Keuzelijst" prompt="Vul hier de aanvangsleeftijd in" sqref="D10 K10" xr:uid="{CCED53D3-50D2-4309-B618-4280EC9B38CC}">
      <formula1>aanvang_lft</formula1>
    </dataValidation>
    <dataValidation type="list" allowBlank="1" showInputMessage="1" showErrorMessage="1" prompt="Vul hier het type regeling in" sqref="K8" xr:uid="{EFF4D157-12E2-49AF-85FF-6D95A2EA6E45}">
      <formula1>type_ovk</formula1>
    </dataValidation>
    <dataValidation type="list" allowBlank="1" showInputMessage="1" showErrorMessage="1" prompt="Type overeenkomst in de zin van de PW_x000a_" sqref="D8" xr:uid="{63E03741-C026-42C5-979A-1C3D4F26224C}">
      <formula1>type_ovk</formula1>
    </dataValidation>
    <dataValidation type="list" allowBlank="1" showInputMessage="1" showErrorMessage="1" prompt="Vul hier de pensioenrichtleeftijd in" sqref="D11 K11" xr:uid="{3151DAC3-0E49-4768-AF44-661FB4A02F54}">
      <formula1>Pensioenrichtleeftijd</formula1>
    </dataValidation>
    <dataValidation type="list" allowBlank="1" showInputMessage="1" showErrorMessage="1" sqref="D9 K9" xr:uid="{D8303274-9FE5-47F6-96CA-0AD5BA49166C}">
      <formula1>type_reg</formula1>
    </dataValidation>
    <dataValidation type="list" allowBlank="1" showInputMessage="1" showErrorMessage="1" prompt="Type overeenkomst in de zin van de PW_x000a_" sqref="D9" xr:uid="{CA126AB3-932A-4951-BD35-C8B99EA5B7F3}">
      <formula1>type_reg</formula1>
    </dataValidation>
    <dataValidation type="list" allowBlank="1" showInputMessage="1" showErrorMessage="1" prompt="Vul hier het type regeling in" sqref="K9" xr:uid="{EDA8E1A6-36D9-4886-892B-E98E1EE25F71}">
      <formula1>type_reg</formula1>
    </dataValidation>
    <dataValidation type="list" allowBlank="1" showInputMessage="1" showErrorMessage="1" sqref="D80 K80 K86 K83:K84 D83:D84 D17:D20 K17:K20" xr:uid="{CE668ABB-4227-46C4-BC4C-F00EF2E61F11}">
      <formula1>ja_nee</formula1>
    </dataValidation>
    <dataValidation type="list" allowBlank="1" showInputMessage="1" showErrorMessage="1" sqref="D32 K32" xr:uid="{0040D7F5-504B-4353-8C3B-88A85D0EC3CF}">
      <formula1>RR_staffel</formula1>
    </dataValidation>
    <dataValidation type="list" allowBlank="1" showInputMessage="1" showErrorMessage="1" sqref="K86 D86" xr:uid="{B05590C9-6E60-4608-91CF-65DD75C96E06}">
      <formula1>klassen_AO</formula1>
    </dataValidation>
    <dataValidation type="list" allowBlank="1" showInputMessage="1" showErrorMessage="1" sqref="H67:H69 H61:H65 H8:H11 H30:H49 H52:H56 H72:H76 H80:H88 H17:H26" xr:uid="{097CEAF0-C862-40C2-9E0B-472DFCD2E5C8}">
      <formula1>Gelijkwaardig</formula1>
    </dataValidation>
    <dataValidation type="list" allowBlank="1" showInputMessage="1" showErrorMessage="1" sqref="D33 K33" xr:uid="{1A4FE72A-5289-431E-85C4-4FD89D1BAF86}">
      <formula1>opbouw_staffel</formula1>
    </dataValidation>
  </dataValidations>
  <hyperlinks>
    <hyperlink ref="M10" r:id="rId1" location=":~:text=De%20premie%20verschilt%20per%20regeling,werknemer%20betaalt%20dus%20maximaal%204%25." xr:uid="{9E48525B-1E80-4DD1-A6D2-18E225045992}"/>
    <hyperlink ref="M46" r:id="rId2" location=":~:text=De%20premie%20verschilt%20per%20regeling,werknemer%20betaalt%20dus%20maximaal%204%25." xr:uid="{0F811831-1418-46CC-A2A4-A1C8785E9870}"/>
    <hyperlink ref="L14" r:id="rId3" xr:uid="{8CA66B83-0625-45B6-BD01-36AED71CB1F9}"/>
    <hyperlink ref="L22" r:id="rId4" xr:uid="{2DFEA8B1-3AB1-4B91-9032-B9BBCCC2BD16}"/>
    <hyperlink ref="N83" r:id="rId5" location="p-123-question-1" xr:uid="{A2FB5905-588A-4E0C-9358-55BA5EDFE53E}"/>
    <hyperlink ref="M45" r:id="rId6" location=":~:text=De%20premie%20verschilt%20per%20regeling,werknemer%20betaalt%20dus%20maximaal%204%25." xr:uid="{8DBB3C0E-EA23-4FC0-86A9-566507F8A6AD}"/>
    <hyperlink ref="M47" r:id="rId7" location=":~:text=De%20premie%20verschilt%20per%20regeling,werknemer%20betaalt%20dus%20maximaal%204%25." xr:uid="{1EFE9630-7B9E-43A5-8DD4-FED203098371}"/>
    <hyperlink ref="M48" r:id="rId8" location=":~:text=De%20premie%20verschilt%20per%20regeling,werknemer%20betaalt%20dus%20maximaal%204%25." xr:uid="{258A7C6D-8063-4FB4-A8BD-447AB132CC74}"/>
  </hyperlinks>
  <pageMargins left="0.7" right="0.7" top="0.75" bottom="0.75" header="0.3" footer="0.3"/>
  <pageSetup orientation="portrait" r:id="rId9"/>
  <legacyDrawing r:id="rId10"/>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C9CCD-FB3B-430E-AD25-2542525D7E5D}">
  <sheetPr>
    <pageSetUpPr fitToPage="1"/>
  </sheetPr>
  <dimension ref="A1:H62"/>
  <sheetViews>
    <sheetView zoomScale="125" zoomScaleNormal="125" workbookViewId="0">
      <selection activeCell="C22" sqref="C22"/>
    </sheetView>
  </sheetViews>
  <sheetFormatPr baseColWidth="10" defaultColWidth="8.83203125" defaultRowHeight="15" x14ac:dyDescent="0.2"/>
  <cols>
    <col min="1" max="1" width="71" style="56" customWidth="1"/>
    <col min="2" max="2" width="31.5" style="56" customWidth="1"/>
    <col min="3" max="3" width="30.5" customWidth="1"/>
    <col min="4" max="4" width="25.1640625" customWidth="1"/>
    <col min="5" max="5" width="22.5" customWidth="1"/>
    <col min="6" max="6" width="23.6640625" customWidth="1"/>
    <col min="7" max="7" width="14.1640625" customWidth="1"/>
    <col min="8" max="8" width="34.33203125" customWidth="1"/>
  </cols>
  <sheetData>
    <row r="1" spans="1:8" ht="16" x14ac:dyDescent="0.2">
      <c r="A1" s="51" t="s">
        <v>13</v>
      </c>
      <c r="B1" s="63" t="s">
        <v>233</v>
      </c>
      <c r="C1" s="52" t="s">
        <v>261</v>
      </c>
      <c r="D1" s="52" t="s">
        <v>166</v>
      </c>
      <c r="E1" s="52" t="s">
        <v>24</v>
      </c>
      <c r="F1" s="52" t="s">
        <v>175</v>
      </c>
      <c r="H1" s="1" t="s">
        <v>19</v>
      </c>
    </row>
    <row r="2" spans="1:8" ht="16" x14ac:dyDescent="0.2">
      <c r="A2" s="59"/>
      <c r="B2" s="64" t="s">
        <v>234</v>
      </c>
      <c r="C2" s="61"/>
      <c r="D2" s="61"/>
      <c r="E2" s="62"/>
      <c r="F2" s="62"/>
      <c r="H2" s="60"/>
    </row>
    <row r="3" spans="1:8" ht="16" x14ac:dyDescent="0.2">
      <c r="A3" s="59" t="s">
        <v>232</v>
      </c>
      <c r="B3" s="59"/>
      <c r="C3" s="66"/>
      <c r="D3" s="67" t="s">
        <v>57</v>
      </c>
      <c r="E3" s="68"/>
      <c r="F3" s="68"/>
      <c r="H3" s="2" t="s">
        <v>21</v>
      </c>
    </row>
    <row r="4" spans="1:8" ht="16" thickBot="1" x14ac:dyDescent="0.25">
      <c r="A4" s="59"/>
      <c r="B4" s="59"/>
      <c r="C4" s="69"/>
      <c r="D4" s="69"/>
      <c r="E4" s="70"/>
      <c r="F4" s="68"/>
      <c r="H4" s="3" t="s">
        <v>20</v>
      </c>
    </row>
    <row r="5" spans="1:8" ht="16" x14ac:dyDescent="0.2">
      <c r="A5" s="59" t="str">
        <f>Naam_regeling</f>
        <v>Regeling_A</v>
      </c>
      <c r="B5" s="59"/>
      <c r="C5" s="67" t="s">
        <v>283</v>
      </c>
      <c r="D5" s="67" t="s">
        <v>16</v>
      </c>
      <c r="E5" s="68"/>
      <c r="F5" s="68"/>
    </row>
    <row r="6" spans="1:8" ht="16" x14ac:dyDescent="0.2">
      <c r="A6" s="59" t="str">
        <f>Naam_regeling</f>
        <v>Regeling_A</v>
      </c>
      <c r="B6" s="59"/>
      <c r="C6" s="67" t="s">
        <v>12</v>
      </c>
      <c r="D6" s="67" t="s">
        <v>16</v>
      </c>
      <c r="E6" s="68"/>
      <c r="F6" s="68"/>
    </row>
    <row r="7" spans="1:8" ht="16" x14ac:dyDescent="0.2">
      <c r="A7" s="59" t="str">
        <f>Naam_regeling</f>
        <v>Regeling_A</v>
      </c>
      <c r="B7" s="59"/>
      <c r="C7" s="67" t="s">
        <v>2</v>
      </c>
      <c r="D7" s="67" t="s">
        <v>16</v>
      </c>
      <c r="E7" s="68"/>
      <c r="F7" s="68"/>
    </row>
    <row r="8" spans="1:8" ht="16" x14ac:dyDescent="0.2">
      <c r="A8" s="59" t="str">
        <f>Naam_regeling</f>
        <v>Regeling_A</v>
      </c>
      <c r="B8" s="59"/>
      <c r="C8" s="67" t="s">
        <v>3</v>
      </c>
      <c r="D8" s="67" t="s">
        <v>16</v>
      </c>
      <c r="E8" s="68"/>
      <c r="F8" s="68"/>
    </row>
    <row r="9" spans="1:8" x14ac:dyDescent="0.2">
      <c r="A9" s="59"/>
      <c r="B9" s="59"/>
      <c r="C9" s="69"/>
      <c r="D9" s="69"/>
      <c r="E9" s="70"/>
      <c r="F9" s="70"/>
    </row>
    <row r="10" spans="1:8" ht="16" x14ac:dyDescent="0.2">
      <c r="A10" s="59" t="str">
        <f>naam_regeling_2</f>
        <v>Regeling_B</v>
      </c>
      <c r="B10" s="59"/>
      <c r="C10" s="67"/>
      <c r="D10" s="67" t="s">
        <v>23</v>
      </c>
      <c r="E10" s="68"/>
      <c r="F10" s="68" t="s">
        <v>189</v>
      </c>
    </row>
    <row r="11" spans="1:8" ht="16" x14ac:dyDescent="0.2">
      <c r="A11" s="59" t="str">
        <f>naam_regeling_2</f>
        <v>Regeling_B</v>
      </c>
      <c r="B11" s="59"/>
      <c r="C11" s="67"/>
      <c r="D11" s="67" t="s">
        <v>23</v>
      </c>
      <c r="E11" s="68"/>
      <c r="F11" s="68"/>
    </row>
    <row r="12" spans="1:8" ht="16" x14ac:dyDescent="0.2">
      <c r="A12" s="59" t="str">
        <f>naam_regeling_2</f>
        <v>Regeling_B</v>
      </c>
      <c r="B12" s="59"/>
      <c r="C12" s="67"/>
      <c r="D12" s="67" t="s">
        <v>23</v>
      </c>
      <c r="E12" s="68"/>
      <c r="F12" s="68"/>
    </row>
    <row r="13" spans="1:8" ht="16" x14ac:dyDescent="0.2">
      <c r="A13" s="59" t="str">
        <f>naam_regeling_2</f>
        <v>Regeling_B</v>
      </c>
      <c r="B13" s="59"/>
      <c r="C13" s="67"/>
      <c r="D13" s="67" t="s">
        <v>23</v>
      </c>
      <c r="E13" s="68"/>
      <c r="F13" s="68"/>
    </row>
    <row r="14" spans="1:8" x14ac:dyDescent="0.2">
      <c r="A14" s="59"/>
      <c r="B14" s="59"/>
      <c r="C14" s="69"/>
      <c r="D14" s="69"/>
      <c r="E14" s="68"/>
      <c r="F14" s="68"/>
    </row>
    <row r="15" spans="1:8" ht="32" x14ac:dyDescent="0.2">
      <c r="A15" s="59" t="s">
        <v>235</v>
      </c>
      <c r="B15" s="65" t="s">
        <v>236</v>
      </c>
      <c r="C15" s="69"/>
      <c r="D15" s="67" t="s">
        <v>57</v>
      </c>
      <c r="E15" s="68"/>
      <c r="F15" s="68"/>
    </row>
    <row r="16" spans="1:8" ht="32" x14ac:dyDescent="0.2">
      <c r="A16" s="59" t="s">
        <v>297</v>
      </c>
      <c r="B16" s="65" t="s">
        <v>237</v>
      </c>
      <c r="C16" s="69"/>
      <c r="D16" s="67" t="s">
        <v>57</v>
      </c>
      <c r="E16" s="68"/>
      <c r="F16" s="68"/>
    </row>
    <row r="17" spans="1:6" x14ac:dyDescent="0.2">
      <c r="A17" s="59"/>
      <c r="B17" s="59"/>
      <c r="C17" s="69"/>
      <c r="D17" s="69"/>
      <c r="E17" s="70"/>
      <c r="F17" s="70"/>
    </row>
    <row r="18" spans="1:6" ht="16" x14ac:dyDescent="0.2">
      <c r="A18" s="59" t="s">
        <v>168</v>
      </c>
      <c r="B18" s="59"/>
      <c r="C18" s="67" t="s">
        <v>57</v>
      </c>
      <c r="D18" s="67" t="str">
        <f>VLOOKUP(Tabel2[[#This Row],[Verwijzing Document]],opzoeken_grond,2,0)</f>
        <v>Vult_automatisch</v>
      </c>
      <c r="E18" s="71"/>
      <c r="F18" s="71"/>
    </row>
    <row r="19" spans="1:6" ht="16" x14ac:dyDescent="0.2">
      <c r="A19" s="59" t="s">
        <v>262</v>
      </c>
      <c r="B19" s="59"/>
      <c r="C19" s="66"/>
      <c r="D19" s="67" t="s">
        <v>16</v>
      </c>
      <c r="E19" s="68"/>
      <c r="F19" s="68"/>
    </row>
    <row r="20" spans="1:6" ht="16" x14ac:dyDescent="0.2">
      <c r="A20" s="59" t="s">
        <v>263</v>
      </c>
      <c r="B20" s="59"/>
      <c r="C20" s="66"/>
      <c r="D20" s="67" t="s">
        <v>16</v>
      </c>
      <c r="E20" s="68"/>
      <c r="F20" s="68"/>
    </row>
    <row r="21" spans="1:6" ht="32" x14ac:dyDescent="0.2">
      <c r="A21" s="59" t="s">
        <v>226</v>
      </c>
      <c r="B21" s="59"/>
      <c r="C21" s="66"/>
      <c r="D21" s="67" t="s">
        <v>57</v>
      </c>
      <c r="E21" s="71"/>
      <c r="F21" s="71"/>
    </row>
    <row r="22" spans="1:6" x14ac:dyDescent="0.2">
      <c r="A22" s="59"/>
      <c r="B22" s="59"/>
      <c r="C22" s="69"/>
      <c r="D22" s="69"/>
      <c r="E22" s="71"/>
      <c r="F22" s="71"/>
    </row>
    <row r="23" spans="1:6" ht="30" customHeight="1" x14ac:dyDescent="0.2">
      <c r="A23" s="59" t="s">
        <v>286</v>
      </c>
      <c r="B23" s="59"/>
      <c r="C23" s="69"/>
      <c r="D23" s="67" t="s">
        <v>16</v>
      </c>
      <c r="E23" s="68"/>
      <c r="F23" s="68"/>
    </row>
    <row r="24" spans="1:6" ht="32" x14ac:dyDescent="0.2">
      <c r="A24" s="59" t="s">
        <v>228</v>
      </c>
      <c r="B24" s="59"/>
      <c r="C24" s="66"/>
      <c r="D24" s="67" t="s">
        <v>16</v>
      </c>
      <c r="E24" s="68"/>
      <c r="F24" s="68"/>
    </row>
    <row r="25" spans="1:6" ht="48" x14ac:dyDescent="0.2">
      <c r="A25" s="59" t="s">
        <v>287</v>
      </c>
      <c r="B25" s="59"/>
      <c r="C25" s="66"/>
      <c r="D25" s="67" t="s">
        <v>16</v>
      </c>
      <c r="E25" s="68"/>
      <c r="F25" s="68"/>
    </row>
    <row r="26" spans="1:6" x14ac:dyDescent="0.2">
      <c r="A26" s="59"/>
      <c r="B26" s="59"/>
      <c r="C26" s="69"/>
      <c r="D26" s="69"/>
      <c r="E26" s="68"/>
      <c r="F26" s="68"/>
    </row>
    <row r="27" spans="1:6" ht="30" customHeight="1" x14ac:dyDescent="0.2">
      <c r="A27" s="59" t="s">
        <v>227</v>
      </c>
      <c r="B27" s="65" t="s">
        <v>236</v>
      </c>
      <c r="C27" s="69"/>
      <c r="D27" s="69"/>
      <c r="E27" s="69"/>
      <c r="F27" s="68"/>
    </row>
    <row r="28" spans="1:6" ht="16" x14ac:dyDescent="0.2">
      <c r="A28" s="59" t="str">
        <f>"- Toelichting op berekeningswijze"</f>
        <v>- Toelichting op berekeningswijze</v>
      </c>
      <c r="B28" s="65" t="s">
        <v>236</v>
      </c>
      <c r="C28" s="72"/>
      <c r="D28" s="67" t="s">
        <v>16</v>
      </c>
      <c r="E28" s="70"/>
      <c r="F28" s="68"/>
    </row>
    <row r="29" spans="1:6" ht="16" x14ac:dyDescent="0.2">
      <c r="A29" s="59" t="str">
        <f>"- De hoogte van de aanvullende stortingen per deelnemers"</f>
        <v>- De hoogte van de aanvullende stortingen per deelnemers</v>
      </c>
      <c r="B29" s="65" t="s">
        <v>236</v>
      </c>
      <c r="C29" s="72"/>
      <c r="D29" s="67" t="s">
        <v>16</v>
      </c>
      <c r="E29" s="70"/>
      <c r="F29" s="68"/>
    </row>
    <row r="30" spans="1:6" ht="48" x14ac:dyDescent="0.2">
      <c r="A30" s="59" t="str">
        <f>"- Toelichting op de wijze waarop wordt omgegaan met reeds gepensioneerde deelnemers, overleden deelnemers, arbeidsongeschikte deelnemers, deelnemers die waardeoverdracht hebben gepleegd na ontslag en het gemiste rendement"</f>
        <v>- Toelichting op de wijze waarop wordt omgegaan met reeds gepensioneerde deelnemers, overleden deelnemers, arbeidsongeschikte deelnemers, deelnemers die waardeoverdracht hebben gepleegd na ontslag en het gemiste rendement</v>
      </c>
      <c r="B30" s="65" t="s">
        <v>236</v>
      </c>
      <c r="C30" s="72"/>
      <c r="D30" s="67" t="s">
        <v>16</v>
      </c>
      <c r="E30" s="70"/>
      <c r="F30" s="68"/>
    </row>
    <row r="31" spans="1:6" x14ac:dyDescent="0.2">
      <c r="A31" s="59"/>
      <c r="B31" s="59"/>
      <c r="C31" s="69"/>
      <c r="D31" s="69"/>
      <c r="E31" s="68"/>
      <c r="F31" s="68"/>
    </row>
    <row r="32" spans="1:6" ht="16" x14ac:dyDescent="0.2">
      <c r="A32" s="59" t="s">
        <v>167</v>
      </c>
      <c r="B32" s="59"/>
      <c r="C32" s="66"/>
      <c r="D32" s="66"/>
      <c r="E32" s="68"/>
      <c r="F32" s="68"/>
    </row>
    <row r="34" spans="1:2" x14ac:dyDescent="0.2">
      <c r="A34" s="53"/>
      <c r="B34" s="53"/>
    </row>
    <row r="35" spans="1:2" x14ac:dyDescent="0.2">
      <c r="A35" s="54"/>
      <c r="B35" s="54"/>
    </row>
    <row r="36" spans="1:2" x14ac:dyDescent="0.2">
      <c r="A36" s="54"/>
      <c r="B36" s="54"/>
    </row>
    <row r="37" spans="1:2" x14ac:dyDescent="0.2">
      <c r="A37" s="54"/>
      <c r="B37" s="54"/>
    </row>
    <row r="38" spans="1:2" x14ac:dyDescent="0.2">
      <c r="A38" s="55"/>
      <c r="B38" s="55"/>
    </row>
    <row r="39" spans="1:2" x14ac:dyDescent="0.2">
      <c r="A39" s="55"/>
      <c r="B39" s="55"/>
    </row>
    <row r="40" spans="1:2" x14ac:dyDescent="0.2">
      <c r="A40" s="55"/>
      <c r="B40" s="55"/>
    </row>
    <row r="41" spans="1:2" x14ac:dyDescent="0.2">
      <c r="A41" s="55"/>
      <c r="B41" s="55"/>
    </row>
    <row r="42" spans="1:2" x14ac:dyDescent="0.2">
      <c r="A42" s="54"/>
      <c r="B42" s="54"/>
    </row>
    <row r="43" spans="1:2" x14ac:dyDescent="0.2">
      <c r="A43" s="54"/>
      <c r="B43" s="54"/>
    </row>
    <row r="44" spans="1:2" x14ac:dyDescent="0.2">
      <c r="A44" s="54"/>
      <c r="B44" s="54"/>
    </row>
    <row r="45" spans="1:2" x14ac:dyDescent="0.2">
      <c r="A45" s="54"/>
      <c r="B45" s="54"/>
    </row>
    <row r="46" spans="1:2" x14ac:dyDescent="0.2">
      <c r="A46" s="54"/>
      <c r="B46" s="54"/>
    </row>
    <row r="47" spans="1:2" x14ac:dyDescent="0.2">
      <c r="A47" s="54"/>
      <c r="B47" s="54"/>
    </row>
    <row r="48" spans="1:2" x14ac:dyDescent="0.2">
      <c r="A48" s="54"/>
      <c r="B48" s="54"/>
    </row>
    <row r="49" spans="1:2" x14ac:dyDescent="0.2">
      <c r="A49" s="54"/>
      <c r="B49" s="54"/>
    </row>
    <row r="50" spans="1:2" x14ac:dyDescent="0.2">
      <c r="A50" s="54"/>
      <c r="B50" s="54"/>
    </row>
    <row r="51" spans="1:2" x14ac:dyDescent="0.2">
      <c r="A51" s="54"/>
      <c r="B51" s="54"/>
    </row>
    <row r="52" spans="1:2" x14ac:dyDescent="0.2">
      <c r="A52" s="54"/>
      <c r="B52" s="54"/>
    </row>
    <row r="53" spans="1:2" x14ac:dyDescent="0.2">
      <c r="A53" s="54"/>
      <c r="B53" s="54"/>
    </row>
    <row r="54" spans="1:2" x14ac:dyDescent="0.2">
      <c r="A54" s="54"/>
      <c r="B54" s="54"/>
    </row>
    <row r="55" spans="1:2" x14ac:dyDescent="0.2">
      <c r="A55" s="54"/>
      <c r="B55" s="54"/>
    </row>
    <row r="56" spans="1:2" x14ac:dyDescent="0.2">
      <c r="A56" s="54"/>
      <c r="B56" s="54"/>
    </row>
    <row r="57" spans="1:2" x14ac:dyDescent="0.2">
      <c r="A57" s="54"/>
      <c r="B57" s="54"/>
    </row>
    <row r="58" spans="1:2" x14ac:dyDescent="0.2">
      <c r="A58" s="54"/>
      <c r="B58" s="54"/>
    </row>
    <row r="59" spans="1:2" x14ac:dyDescent="0.2">
      <c r="A59" s="54"/>
      <c r="B59" s="54"/>
    </row>
    <row r="60" spans="1:2" x14ac:dyDescent="0.2">
      <c r="A60" s="54"/>
      <c r="B60" s="54"/>
    </row>
    <row r="61" spans="1:2" x14ac:dyDescent="0.2">
      <c r="A61" s="54"/>
      <c r="B61" s="54"/>
    </row>
    <row r="62" spans="1:2" x14ac:dyDescent="0.2">
      <c r="A62" s="54"/>
      <c r="B62" s="54"/>
    </row>
  </sheetData>
  <sheetProtection algorithmName="SHA-512" hashValue="5n80b6cXI7WFlNFJ3IXP81tZLLVFR3oYehMyZdjTovt1pluzsGdhO6UqhaC6dscWyQ0Acwcxc6ATJ42HX3zeaA==" saltValue="2FViIlZKH9eIAmHLlsV8OA==" spinCount="100000" sheet="1" objects="1" scenarios="1"/>
  <dataValidations count="5">
    <dataValidation type="list" allowBlank="1" showInputMessage="1" showErrorMessage="1" sqref="D3" xr:uid="{556BEAAA-578A-49CF-90AB-07079104453D}">
      <formula1>bevoegdheid_adv</formula1>
    </dataValidation>
    <dataValidation type="list" allowBlank="1" showInputMessage="1" showErrorMessage="1" sqref="C5:C8 C10:C13 C19:C21" xr:uid="{20D87DFE-BFA9-4744-96E4-EF355FC6116F}">
      <formula1>type_document</formula1>
    </dataValidation>
    <dataValidation type="list" allowBlank="1" showInputMessage="1" showErrorMessage="1" sqref="D10:D13 D5:D8 D28:D30 D19:D21 D23:D25" xr:uid="{A6E1BC9B-1E91-4CA9-BA22-4A651DF49A05}">
      <formula1>status_doc</formula1>
    </dataValidation>
    <dataValidation type="list" allowBlank="1" showInputMessage="1" showErrorMessage="1" sqref="D15:D16 D21" xr:uid="{B9940A55-8F89-488D-883B-9D548309E848}">
      <formula1>ja_nee</formula1>
    </dataValidation>
    <dataValidation type="list" allowBlank="1" showInputMessage="1" showErrorMessage="1" sqref="C18" xr:uid="{27D0CDAE-F9D6-4025-91E8-7E7FE589F793}">
      <formula1>Vrijstellingsgrond</formula1>
    </dataValidation>
  </dataValidations>
  <pageMargins left="0.70866141732283472" right="0.70866141732283472" top="0.74803149606299213" bottom="0.74803149606299213" header="0.31496062992125984" footer="0.31496062992125984"/>
  <pageSetup scale="59" orientation="landscape" r:id="rId1"/>
  <colBreaks count="1" manualBreakCount="1">
    <brk id="6" max="1048575" man="1"/>
  </colBreaks>
  <ignoredErrors>
    <ignoredError sqref="D21" listDataValidatio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EA0CB-178B-4A4C-BA56-B148C3F49790}">
  <sheetPr>
    <tabColor theme="5" tint="0.39997558519241921"/>
  </sheetPr>
  <dimension ref="A2:Q14"/>
  <sheetViews>
    <sheetView zoomScale="125" zoomScaleNormal="125" workbookViewId="0">
      <selection activeCell="A10" sqref="A10"/>
    </sheetView>
  </sheetViews>
  <sheetFormatPr baseColWidth="10" defaultColWidth="8.83203125" defaultRowHeight="15" x14ac:dyDescent="0.2"/>
  <cols>
    <col min="2" max="2" width="25" customWidth="1"/>
    <col min="3" max="3" width="15.33203125" customWidth="1"/>
    <col min="4" max="4" width="20.33203125" bestFit="1" customWidth="1"/>
    <col min="5" max="5" width="26.6640625" customWidth="1"/>
    <col min="6" max="6" width="25" customWidth="1"/>
    <col min="7" max="7" width="32.33203125" customWidth="1"/>
    <col min="8" max="10" width="20.33203125" bestFit="1" customWidth="1"/>
    <col min="11" max="11" width="22.6640625" bestFit="1" customWidth="1"/>
    <col min="12" max="12" width="26.5" customWidth="1"/>
    <col min="13" max="13" width="21" bestFit="1" customWidth="1"/>
    <col min="14" max="14" width="20.33203125" bestFit="1" customWidth="1"/>
    <col min="15" max="15" width="28.33203125" bestFit="1" customWidth="1"/>
    <col min="17" max="17" width="20.5" bestFit="1" customWidth="1"/>
  </cols>
  <sheetData>
    <row r="2" spans="1:17" x14ac:dyDescent="0.2">
      <c r="A2" t="s">
        <v>15</v>
      </c>
      <c r="B2" t="s">
        <v>75</v>
      </c>
      <c r="C2" t="s">
        <v>6</v>
      </c>
      <c r="D2" t="s">
        <v>22</v>
      </c>
      <c r="E2" t="s">
        <v>14</v>
      </c>
      <c r="F2" t="s">
        <v>74</v>
      </c>
      <c r="G2" t="s">
        <v>28</v>
      </c>
      <c r="H2" t="s">
        <v>60</v>
      </c>
      <c r="I2" t="s">
        <v>70</v>
      </c>
      <c r="J2" t="s">
        <v>110</v>
      </c>
      <c r="K2" t="s">
        <v>113</v>
      </c>
      <c r="L2" t="s">
        <v>162</v>
      </c>
      <c r="M2" t="s">
        <v>165</v>
      </c>
      <c r="N2" t="s">
        <v>168</v>
      </c>
      <c r="O2" t="s">
        <v>243</v>
      </c>
      <c r="P2" t="s">
        <v>195</v>
      </c>
      <c r="Q2" t="s">
        <v>258</v>
      </c>
    </row>
    <row r="3" spans="1:17" x14ac:dyDescent="0.2">
      <c r="B3" t="s">
        <v>0</v>
      </c>
      <c r="C3">
        <v>15</v>
      </c>
      <c r="D3" t="s">
        <v>4</v>
      </c>
      <c r="E3" t="s">
        <v>3</v>
      </c>
      <c r="F3" t="s">
        <v>85</v>
      </c>
      <c r="G3" t="s">
        <v>184</v>
      </c>
      <c r="H3">
        <v>62</v>
      </c>
      <c r="I3" t="s">
        <v>71</v>
      </c>
      <c r="J3" t="s">
        <v>116</v>
      </c>
      <c r="K3" t="s">
        <v>114</v>
      </c>
      <c r="L3" t="s">
        <v>218</v>
      </c>
      <c r="M3" t="s">
        <v>282</v>
      </c>
      <c r="N3" t="s">
        <v>169</v>
      </c>
      <c r="O3" t="s">
        <v>244</v>
      </c>
      <c r="P3" s="18">
        <v>1.8749999999999999E-2</v>
      </c>
      <c r="Q3" t="s">
        <v>259</v>
      </c>
    </row>
    <row r="4" spans="1:17" x14ac:dyDescent="0.2">
      <c r="B4" t="s">
        <v>5</v>
      </c>
      <c r="C4">
        <f>C3+1</f>
        <v>16</v>
      </c>
      <c r="D4" t="s">
        <v>11</v>
      </c>
      <c r="E4" t="s">
        <v>2</v>
      </c>
      <c r="F4" t="s">
        <v>86</v>
      </c>
      <c r="G4" t="s">
        <v>187</v>
      </c>
      <c r="H4">
        <v>63</v>
      </c>
      <c r="I4" t="s">
        <v>72</v>
      </c>
      <c r="J4" t="s">
        <v>117</v>
      </c>
      <c r="K4" t="s">
        <v>115</v>
      </c>
      <c r="L4" t="s">
        <v>164</v>
      </c>
      <c r="M4" t="s">
        <v>57</v>
      </c>
      <c r="N4" t="s">
        <v>172</v>
      </c>
      <c r="O4" t="s">
        <v>245</v>
      </c>
      <c r="P4" s="18">
        <v>1.788E-2</v>
      </c>
      <c r="Q4" t="s">
        <v>260</v>
      </c>
    </row>
    <row r="5" spans="1:17" x14ac:dyDescent="0.2">
      <c r="B5" t="s">
        <v>57</v>
      </c>
      <c r="C5">
        <f t="shared" ref="C5:C13" si="0">C4+1</f>
        <v>17</v>
      </c>
      <c r="D5" t="s">
        <v>16</v>
      </c>
      <c r="E5" t="s">
        <v>12</v>
      </c>
      <c r="F5" t="s">
        <v>177</v>
      </c>
      <c r="G5" t="s">
        <v>185</v>
      </c>
      <c r="H5">
        <v>64</v>
      </c>
      <c r="I5" t="s">
        <v>57</v>
      </c>
      <c r="J5" t="s">
        <v>251</v>
      </c>
      <c r="K5" t="s">
        <v>190</v>
      </c>
      <c r="L5" t="s">
        <v>163</v>
      </c>
      <c r="N5" t="s">
        <v>173</v>
      </c>
      <c r="O5" t="s">
        <v>246</v>
      </c>
      <c r="P5" s="18">
        <v>1.7010000000000001E-2</v>
      </c>
      <c r="Q5" t="s">
        <v>57</v>
      </c>
    </row>
    <row r="6" spans="1:17" x14ac:dyDescent="0.2">
      <c r="C6">
        <f t="shared" si="0"/>
        <v>18</v>
      </c>
      <c r="D6" t="s">
        <v>23</v>
      </c>
      <c r="E6" t="s">
        <v>283</v>
      </c>
      <c r="F6" t="s">
        <v>178</v>
      </c>
      <c r="G6" t="s">
        <v>186</v>
      </c>
      <c r="H6">
        <v>65</v>
      </c>
      <c r="J6" t="s">
        <v>57</v>
      </c>
      <c r="K6" t="s">
        <v>191</v>
      </c>
      <c r="L6" t="s">
        <v>57</v>
      </c>
      <c r="N6" t="s">
        <v>174</v>
      </c>
      <c r="O6" t="s">
        <v>247</v>
      </c>
      <c r="P6" t="s">
        <v>57</v>
      </c>
    </row>
    <row r="7" spans="1:17" x14ac:dyDescent="0.2">
      <c r="C7">
        <f t="shared" si="0"/>
        <v>19</v>
      </c>
      <c r="D7" t="s">
        <v>57</v>
      </c>
      <c r="E7" t="s">
        <v>17</v>
      </c>
      <c r="F7" t="s">
        <v>73</v>
      </c>
      <c r="G7" t="s">
        <v>111</v>
      </c>
      <c r="H7">
        <v>66</v>
      </c>
      <c r="K7" t="s">
        <v>192</v>
      </c>
      <c r="N7" t="s">
        <v>170</v>
      </c>
      <c r="O7" t="s">
        <v>248</v>
      </c>
    </row>
    <row r="8" spans="1:17" x14ac:dyDescent="0.2">
      <c r="C8">
        <f t="shared" si="0"/>
        <v>20</v>
      </c>
      <c r="E8" t="s">
        <v>18</v>
      </c>
      <c r="F8" t="s">
        <v>57</v>
      </c>
      <c r="G8" t="s">
        <v>57</v>
      </c>
      <c r="H8">
        <v>67</v>
      </c>
      <c r="K8" t="s">
        <v>193</v>
      </c>
      <c r="N8" t="s">
        <v>171</v>
      </c>
      <c r="O8" t="s">
        <v>249</v>
      </c>
    </row>
    <row r="9" spans="1:17" x14ac:dyDescent="0.2">
      <c r="C9">
        <f t="shared" si="0"/>
        <v>21</v>
      </c>
      <c r="E9" t="s">
        <v>222</v>
      </c>
      <c r="H9">
        <v>68</v>
      </c>
      <c r="K9" t="s">
        <v>57</v>
      </c>
      <c r="N9" t="s">
        <v>57</v>
      </c>
      <c r="O9" t="s">
        <v>250</v>
      </c>
    </row>
    <row r="10" spans="1:17" x14ac:dyDescent="0.2">
      <c r="C10">
        <f t="shared" si="0"/>
        <v>22</v>
      </c>
      <c r="E10" t="s">
        <v>57</v>
      </c>
      <c r="H10" t="s">
        <v>57</v>
      </c>
    </row>
    <row r="11" spans="1:17" x14ac:dyDescent="0.2">
      <c r="C11">
        <f t="shared" si="0"/>
        <v>23</v>
      </c>
    </row>
    <row r="12" spans="1:17" x14ac:dyDescent="0.2">
      <c r="C12">
        <f t="shared" si="0"/>
        <v>24</v>
      </c>
    </row>
    <row r="13" spans="1:17" x14ac:dyDescent="0.2">
      <c r="C13">
        <f t="shared" si="0"/>
        <v>25</v>
      </c>
    </row>
    <row r="14" spans="1:17" x14ac:dyDescent="0.2">
      <c r="C14" t="s">
        <v>57</v>
      </c>
    </row>
  </sheetData>
  <sheetProtection algorithmName="SHA-512" hashValue="FSxI0/AdZYzT3OamOWnIh+Wyv+UNHL6tz7qoKfqD6pvFtZCObfADLRb5kIN8dnlIgLjeXMvV1BB+cPKLcE2XWQ==" saltValue="athK941n+0cX2vy/b1hJQ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4311440116064885F5CB5E4519C618" ma:contentTypeVersion="13" ma:contentTypeDescription="Een nieuw document maken." ma:contentTypeScope="" ma:versionID="1c10a2663b03e620ece3fc6845e06225">
  <xsd:schema xmlns:xsd="http://www.w3.org/2001/XMLSchema" xmlns:xs="http://www.w3.org/2001/XMLSchema" xmlns:p="http://schemas.microsoft.com/office/2006/metadata/properties" xmlns:ns2="63286c72-0feb-4b0b-91d2-6aa658bcfa73" xmlns:ns3="ff0059bf-9de4-45cb-97a5-fcdef944ce54" targetNamespace="http://schemas.microsoft.com/office/2006/metadata/properties" ma:root="true" ma:fieldsID="e62b6527149ebf56b70dcfb86f627fb2" ns2:_="" ns3:_="">
    <xsd:import namespace="63286c72-0feb-4b0b-91d2-6aa658bcfa73"/>
    <xsd:import namespace="ff0059bf-9de4-45cb-97a5-fcdef944ce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86c72-0feb-4b0b-91d2-6aa658bcfa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e150c79-015b-4b66-82f7-b244dfd42de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0059bf-9de4-45cb-97a5-fcdef944ce5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e4326bc-a4ac-4fbc-a500-8d39f7842ca5}" ma:internalName="TaxCatchAll" ma:showField="CatchAllData" ma:web="ff0059bf-9de4-45cb-97a5-fcdef944ce5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286c72-0feb-4b0b-91d2-6aa658bcfa73">
      <Terms xmlns="http://schemas.microsoft.com/office/infopath/2007/PartnerControls"/>
    </lcf76f155ced4ddcb4097134ff3c332f>
    <TaxCatchAll xmlns="ff0059bf-9de4-45cb-97a5-fcdef944ce54" xsi:nil="true"/>
  </documentManagement>
</p:properties>
</file>

<file path=customXml/itemProps1.xml><?xml version="1.0" encoding="utf-8"?>
<ds:datastoreItem xmlns:ds="http://schemas.openxmlformats.org/officeDocument/2006/customXml" ds:itemID="{684A5DA8-ED4F-4E7B-B671-C3C805FD4A3F}"/>
</file>

<file path=customXml/itemProps2.xml><?xml version="1.0" encoding="utf-8"?>
<ds:datastoreItem xmlns:ds="http://schemas.openxmlformats.org/officeDocument/2006/customXml" ds:itemID="{915A986E-B730-4CF3-9DF6-AA293539B1A7}">
  <ds:schemaRefs>
    <ds:schemaRef ds:uri="http://schemas.microsoft.com/sharepoint/v3/contenttype/forms"/>
  </ds:schemaRefs>
</ds:datastoreItem>
</file>

<file path=customXml/itemProps3.xml><?xml version="1.0" encoding="utf-8"?>
<ds:datastoreItem xmlns:ds="http://schemas.openxmlformats.org/officeDocument/2006/customXml" ds:itemID="{BF1B40E6-DEA5-44FC-B1AF-B94D35F70426}">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d52432ac-b031-4650-99ae-d4705b168663"/>
    <ds:schemaRef ds:uri="a5814792-6486-40ec-a6b7-e6e2e406400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5</vt:i4>
      </vt:variant>
      <vt:variant>
        <vt:lpstr>Benoemde bereiken</vt:lpstr>
      </vt:variant>
      <vt:variant>
        <vt:i4>21</vt:i4>
      </vt:variant>
    </vt:vector>
  </HeadingPairs>
  <TitlesOfParts>
    <vt:vector size="26" baseType="lpstr">
      <vt:lpstr>Handleiding</vt:lpstr>
      <vt:lpstr>Invoer</vt:lpstr>
      <vt:lpstr>Toets_Gelijke_aanspraken_Reg_#</vt:lpstr>
      <vt:lpstr>Checklist</vt:lpstr>
      <vt:lpstr>Lijstjes</vt:lpstr>
      <vt:lpstr>aanvang_lft</vt:lpstr>
      <vt:lpstr>Checklist!Afdrukbereik</vt:lpstr>
      <vt:lpstr>bevoegdheid_adv</vt:lpstr>
      <vt:lpstr>Gelijkwaardig</vt:lpstr>
      <vt:lpstr>ja_nee</vt:lpstr>
      <vt:lpstr>klassen_AO</vt:lpstr>
      <vt:lpstr>Naam_Adviseur</vt:lpstr>
      <vt:lpstr>Naam_regeling</vt:lpstr>
      <vt:lpstr>naam_regeling_2</vt:lpstr>
      <vt:lpstr>Naam_Werkgever</vt:lpstr>
      <vt:lpstr>opbouw_staffel</vt:lpstr>
      <vt:lpstr>opzoeken_grond</vt:lpstr>
      <vt:lpstr>Pensioenrichtleeftijd</vt:lpstr>
      <vt:lpstr>RR_staffel</vt:lpstr>
      <vt:lpstr>status_doc</vt:lpstr>
      <vt:lpstr>type_document</vt:lpstr>
      <vt:lpstr>type_ovk</vt:lpstr>
      <vt:lpstr>type_reg</vt:lpstr>
      <vt:lpstr>type_staffel</vt:lpstr>
      <vt:lpstr>type_toets</vt:lpstr>
      <vt:lpstr>Vrijstellingsgrond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Julie&amp;Pascal Wegman</dc:creator>
  <cp:lastModifiedBy>Jolanda Vink | AethiQs</cp:lastModifiedBy>
  <cp:lastPrinted>2020-09-24T15:02:49Z</cp:lastPrinted>
  <dcterms:created xsi:type="dcterms:W3CDTF">2020-06-05T12:01:21Z</dcterms:created>
  <dcterms:modified xsi:type="dcterms:W3CDTF">2023-01-29T11:14:49Z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0x010100D5AD3EFC42E48543B0A5FA91B487CC3C</vt:lpwstr>
  </property>
</Properties>
</file>