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0. M&amp;C\Klanten\StiPP\STIPP Algemeen\StiPP Website\DOWNLOADS\Downloads zoals geupload in diverse categorieen\Beleid\"/>
    </mc:Choice>
  </mc:AlternateContent>
  <bookViews>
    <workbookView xWindow="-120" yWindow="-120" windowWidth="25440" windowHeight="15540"/>
  </bookViews>
  <sheets>
    <sheet name="Handleiding" sheetId="4" r:id="rId1"/>
    <sheet name="Invoer" sheetId="5" r:id="rId2"/>
    <sheet name="Toets_Gelijke_aanspraken_Reg_#" sheetId="1" r:id="rId3"/>
    <sheet name="Checklist" sheetId="6" r:id="rId4"/>
    <sheet name="Lijstjes" sheetId="2" state="hidden" r:id="rId5"/>
  </sheets>
  <definedNames>
    <definedName name="aanvang_lft">Lijstjes!$C$3:$C$14</definedName>
    <definedName name="_xlnm.Print_Area" localSheetId="3">Tabel2[#All]</definedName>
    <definedName name="bevoegdheid_adv">Lijstjes!$M$3:$M$7</definedName>
    <definedName name="Gelijkwaardig">Lijstjes!$L$3:$L$6</definedName>
    <definedName name="ja_nee">Lijstjes!$I$3:$I$5</definedName>
    <definedName name="klassen_AO">Lijstjes!$J$3:$J$6</definedName>
    <definedName name="Naam_Adviseur">Invoer!$B$3</definedName>
    <definedName name="Naam_regeling">Invoer!$B$6</definedName>
    <definedName name="naam_regeling_2">Invoer!$B$7</definedName>
    <definedName name="Naam_Werkgever">Invoer!$B$2</definedName>
    <definedName name="opbouw_staffel">Lijstjes!$P$3:$P$6</definedName>
    <definedName name="opzoeken_grond">Lijstjes!$N$3:$O$9</definedName>
    <definedName name="Pensioenrichtleeftijd">Lijstjes!$H$3:$H$10</definedName>
    <definedName name="RR_staffel">Lijstjes!$K$3:$K$9</definedName>
    <definedName name="status_doc">Lijstjes!$D$3:$D$6</definedName>
    <definedName name="type_document">Lijstjes!$E$3:$E$10</definedName>
    <definedName name="type_ovk">Lijstjes!$B$3:$B$5</definedName>
    <definedName name="type_reg">Lijstjes!$F$3:$F$8</definedName>
    <definedName name="type_staffel">Lijstjes!$G$3:$G$8</definedName>
    <definedName name="type_toets">Lijstjes!$Q$3:$Q$5</definedName>
    <definedName name="Vrijstellingsgrond">Lijstjes!$N$3:$N$9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6" l="1"/>
  <c r="A11" i="6"/>
  <c r="A12" i="6"/>
  <c r="A13" i="6"/>
  <c r="A10" i="6"/>
  <c r="A6" i="6"/>
  <c r="A7" i="6"/>
  <c r="A8" i="6"/>
  <c r="A5" i="6"/>
  <c r="A29" i="6" l="1"/>
  <c r="A28" i="6"/>
  <c r="A27" i="6"/>
  <c r="H4" i="1" l="1"/>
  <c r="D4" i="1"/>
  <c r="C4" i="2" l="1"/>
  <c r="C5" i="2" s="1"/>
  <c r="C6" i="2" s="1"/>
  <c r="C7" i="2" s="1"/>
  <c r="C8" i="2" s="1"/>
  <c r="C9" i="2" s="1"/>
  <c r="C10" i="2" s="1"/>
  <c r="C11" i="2" s="1"/>
  <c r="C12" i="2" s="1"/>
  <c r="C13" i="2" s="1"/>
</calcChain>
</file>

<file path=xl/comments1.xml><?xml version="1.0" encoding="utf-8"?>
<comments xmlns="http://schemas.openxmlformats.org/spreadsheetml/2006/main">
  <authors>
    <author>tc={055443DD-3E8E-483B-AE64-2D9853325B13}</author>
  </authors>
  <commentList>
    <comment ref="L24" authorId="0" shapeId="0">
      <text>
        <r>
          <rPr>
            <sz val="11"/>
            <color theme="1"/>
            <rFont val="Calibri"/>
            <family val="2"/>
            <scheme val="minor"/>
          </rPr>
          <t>[Opmerkingenthread]
U kunt deze opmerkingenthread lezen in uw versie van Excel. Eventuele wijzigingen aan de thread gaan echter verloren als het bestand wordt geopend in een nieuwere versie van Excel. Meer informatie: https://go.microsoft.com/fwlink/?linkid=870924
Opmerking:
    Zie bijlage 3 CAO voor wat onder bruto uurloon wordt verstaan</t>
        </r>
      </text>
    </comment>
  </commentList>
</comments>
</file>

<file path=xl/sharedStrings.xml><?xml version="1.0" encoding="utf-8"?>
<sst xmlns="http://schemas.openxmlformats.org/spreadsheetml/2006/main" count="575" uniqueCount="307">
  <si>
    <t>Premieovereenkomst</t>
  </si>
  <si>
    <t>Aanvangsleeftijd</t>
  </si>
  <si>
    <t>uitvoeringsovereenkomst</t>
  </si>
  <si>
    <t>pensioenreglement</t>
  </si>
  <si>
    <t>aanwezig</t>
  </si>
  <si>
    <t>Uitkeringsovereenkomst</t>
  </si>
  <si>
    <t>aanvang_lft</t>
  </si>
  <si>
    <t>Bron_StiPP</t>
  </si>
  <si>
    <t>Verwijzing_StiPP</t>
  </si>
  <si>
    <t>Bron_WG</t>
  </si>
  <si>
    <t>Verwijzing_WG</t>
  </si>
  <si>
    <t>wordt_nageleverd</t>
  </si>
  <si>
    <t>pensioenovereenkomst</t>
  </si>
  <si>
    <t>Regeling</t>
  </si>
  <si>
    <t>type_document</t>
  </si>
  <si>
    <t>Naam</t>
  </si>
  <si>
    <t>afwezig</t>
  </si>
  <si>
    <t>Verklaring_adviseur/actuaris</t>
  </si>
  <si>
    <t>Rapport_kwalitatieve_toets</t>
  </si>
  <si>
    <t>Rapport_kwantitatieve_toes</t>
  </si>
  <si>
    <t>Legenda checklist</t>
  </si>
  <si>
    <t>keuzelijst</t>
  </si>
  <si>
    <t>In te vullen door werkgever / adviseur</t>
  </si>
  <si>
    <t>status_doc</t>
  </si>
  <si>
    <t>nvt</t>
  </si>
  <si>
    <t>Datum_aanlevering</t>
  </si>
  <si>
    <t>Uitleg</t>
  </si>
  <si>
    <t>Kenmerken DC regeling</t>
  </si>
  <si>
    <t>Type staffel</t>
  </si>
  <si>
    <t>Type_Staffel</t>
  </si>
  <si>
    <t>Staffel_2_OP+latent_TE_PP</t>
  </si>
  <si>
    <t>Naam_Werkgever</t>
  </si>
  <si>
    <t>ABC_Corp</t>
  </si>
  <si>
    <t>Pensioenregeling StiPP (Plusregeling)</t>
  </si>
  <si>
    <t>Pensioenregeling Werkgever</t>
  </si>
  <si>
    <t>Automatisch</t>
  </si>
  <si>
    <t>beschikbare premie 25 - 29</t>
  </si>
  <si>
    <t>beschikbare premie 20 - 24</t>
  </si>
  <si>
    <t>beschikbare premie 30 - 34</t>
  </si>
  <si>
    <t>beschikbare premie 35 - 39</t>
  </si>
  <si>
    <t>beschikbare premie 40 - 44</t>
  </si>
  <si>
    <t>beschikbare premie 45 - 49</t>
  </si>
  <si>
    <t>beschikbare premie 50 - 54</t>
  </si>
  <si>
    <t>beschikbare premie 55 - 59</t>
  </si>
  <si>
    <t>beschikbare premie 60 - 64</t>
  </si>
  <si>
    <t>beschikbare premie 65 - 67</t>
  </si>
  <si>
    <t>Werknemersbijdrage</t>
  </si>
  <si>
    <t>Partnerpensioen</t>
  </si>
  <si>
    <t>Indien dlnr keuze hebben om vrijwillig te verzekeren dit aangeven</t>
  </si>
  <si>
    <t>Stap 1</t>
  </si>
  <si>
    <t>Stap 2</t>
  </si>
  <si>
    <t>AQ_adviseur</t>
  </si>
  <si>
    <t xml:space="preserve">Is er de mogelijkheid om extra te sparen </t>
  </si>
  <si>
    <t>Extra info</t>
  </si>
  <si>
    <t>Extra_info_StiPP</t>
  </si>
  <si>
    <t>Pensioenregeling(en)</t>
  </si>
  <si>
    <t>Geldigheid regeling</t>
  </si>
  <si>
    <t>Bij een flatrate vul je overal hetzelfde percentage in</t>
  </si>
  <si>
    <t>Percentage van PG dat is verzekerd per dj</t>
  </si>
  <si>
    <t>Kies wat van toepassing is</t>
  </si>
  <si>
    <t>Type overeenkomst</t>
  </si>
  <si>
    <t>Eindleeftijd pensioenopbouw</t>
  </si>
  <si>
    <t>Pensioenrichtleeftijd</t>
  </si>
  <si>
    <t>Geef aan welke periode de regeling van kracht was. Bijv 1-1-2015 tot 1-1-2020</t>
  </si>
  <si>
    <t>Einddatum pensioencontract</t>
  </si>
  <si>
    <t>In de zin van de PW</t>
  </si>
  <si>
    <t>Wat is de pensioenrichtleeftijd?</t>
  </si>
  <si>
    <t>Type_regeling</t>
  </si>
  <si>
    <t>Vul de gegevens in op tabblad invoer</t>
  </si>
  <si>
    <t xml:space="preserve">Wat voor type toets wordt aangeleverd </t>
  </si>
  <si>
    <t>Invoer</t>
  </si>
  <si>
    <t>Aantal regelingen dat getoetst wordt</t>
  </si>
  <si>
    <t>ja_nee</t>
  </si>
  <si>
    <t>ja</t>
  </si>
  <si>
    <t>nee</t>
  </si>
  <si>
    <t>Hybride</t>
  </si>
  <si>
    <t>type_reg</t>
  </si>
  <si>
    <t>Type_ovk</t>
  </si>
  <si>
    <t>Stap 3</t>
  </si>
  <si>
    <t>Stap 4</t>
  </si>
  <si>
    <t>Vul de checklist in</t>
  </si>
  <si>
    <t>Stap 5</t>
  </si>
  <si>
    <t>Stap 6</t>
  </si>
  <si>
    <t>Kenmerken DB</t>
  </si>
  <si>
    <t>Vul het opbouwpercentage in</t>
  </si>
  <si>
    <t>Vul in</t>
  </si>
  <si>
    <t>Franchise</t>
  </si>
  <si>
    <t>Beschikbare premie (DC)</t>
  </si>
  <si>
    <t>Flat rate (DC)</t>
  </si>
  <si>
    <t>Soort pensioenregeling</t>
  </si>
  <si>
    <t>NVT</t>
  </si>
  <si>
    <t>Opbouwpercentage (tot grens hybride)</t>
  </si>
  <si>
    <t>Grondslag werknemersbijdrage</t>
  </si>
  <si>
    <t>Vaak PG</t>
  </si>
  <si>
    <t>Als percentage van de PG</t>
  </si>
  <si>
    <t>Indexatie actieven</t>
  </si>
  <si>
    <t>Indexatie niet actieven</t>
  </si>
  <si>
    <t>Indien van toepassing invullen hoogte van indexatie per boekjaar (tot 5-jaar terug)</t>
  </si>
  <si>
    <t>Toegepaste indexatie actieven en niet actieven</t>
  </si>
  <si>
    <t>Indexatiebeleid (DB)</t>
  </si>
  <si>
    <t>Geef ook aan wat de maatstaf en ambitie  is</t>
  </si>
  <si>
    <t>Uitgedrukt als percentage van de PG</t>
  </si>
  <si>
    <t>Hoogte partnerpensioen (spaarbasis)</t>
  </si>
  <si>
    <t>Hoogte partnerpensioen (risicobasis)</t>
  </si>
  <si>
    <t>Indien van toepassing % per dienstjaar</t>
  </si>
  <si>
    <t>Dekking partnerpensioen (risicobasis)</t>
  </si>
  <si>
    <t>Wezenpensioen (risicobasis)</t>
  </si>
  <si>
    <t>Wezenpensioen (spaarbasis)</t>
  </si>
  <si>
    <t>Welke dienstjaren zijn verzekerd Toekomst en/of Verleden. Geef aan wat gedekt is. Indien deelnemers vrijwillige dekking hebben dit ook specificeren en aangeven wie de premie betaald (WG of WN)</t>
  </si>
  <si>
    <t>Arbeidsongeschiktheid</t>
  </si>
  <si>
    <t>Is WIA Excedent elders gedekt of onderdeel van de pensioenregeling?</t>
  </si>
  <si>
    <t>Klassen</t>
  </si>
  <si>
    <t>klassen_AO</t>
  </si>
  <si>
    <t>Marktrentestaffel</t>
  </si>
  <si>
    <t>Rekenrente_staffel</t>
  </si>
  <si>
    <t>RR_staffel</t>
  </si>
  <si>
    <t>Fiscale 4% staffel</t>
  </si>
  <si>
    <t>Fiscale 3% staffel</t>
  </si>
  <si>
    <t>3-klassen</t>
  </si>
  <si>
    <t>6-klassen</t>
  </si>
  <si>
    <t>PVI gedekt</t>
  </si>
  <si>
    <t>Percentage PVI dekking</t>
  </si>
  <si>
    <t>Overige dekkingen</t>
  </si>
  <si>
    <t>Vul overige dekkingen in Bijv WGA-Hiaat ANW-Hiaat. Geef daarbij aan of deze vrijwillig zijn en wie de sponsor is (WG / WN)</t>
  </si>
  <si>
    <t>Grondslag werkgeversbijdrage</t>
  </si>
  <si>
    <t>Werkgeversbijdrage</t>
  </si>
  <si>
    <t>Welk percentage van salaris wordt aangevuld?</t>
  </si>
  <si>
    <t>Bijvoorbeeld 70%</t>
  </si>
  <si>
    <t>Type Financiering</t>
  </si>
  <si>
    <t>Doorsneepremie</t>
  </si>
  <si>
    <t>artikel 6 op blz 7</t>
  </si>
  <si>
    <t>Vanaf leeftijd 21</t>
  </si>
  <si>
    <t>4,2%</t>
  </si>
  <si>
    <t>5,1%</t>
  </si>
  <si>
    <t>6,3%</t>
  </si>
  <si>
    <t>7,6%</t>
  </si>
  <si>
    <t>9,3%</t>
  </si>
  <si>
    <t>11,4%</t>
  </si>
  <si>
    <t>13,9%</t>
  </si>
  <si>
    <t>17,2%</t>
  </si>
  <si>
    <t>21,3%</t>
  </si>
  <si>
    <t>25,6%</t>
  </si>
  <si>
    <t>12% van de PG</t>
  </si>
  <si>
    <t>Verhoging / Verlaging</t>
  </si>
  <si>
    <t>Artikel 31 blz 22</t>
  </si>
  <si>
    <t>Aanpassing alleen bij vermindering AO percentage</t>
  </si>
  <si>
    <t>Na 1,5 jaar (26 weken wachttijd en 1 jaar basis)</t>
  </si>
  <si>
    <t>Website</t>
  </si>
  <si>
    <t>Link</t>
  </si>
  <si>
    <t>Pensioengrondslag</t>
  </si>
  <si>
    <t>maximaal 1/3 van de totale premie (dus max 4%)</t>
  </si>
  <si>
    <t>eerste dag van de maand waarin</t>
  </si>
  <si>
    <t>Artikel 7 blz 8</t>
  </si>
  <si>
    <t>Uurfranchise 6,83 (2020)</t>
  </si>
  <si>
    <t>Actieve regeling sinds januari 2008</t>
  </si>
  <si>
    <t>Ja</t>
  </si>
  <si>
    <t>1,252% van de gemiddelde PG</t>
  </si>
  <si>
    <t>20% van het PP</t>
  </si>
  <si>
    <t>Max 4%</t>
  </si>
  <si>
    <t>StiPP</t>
  </si>
  <si>
    <t xml:space="preserve">Bruto-uurloon minus uurfranchise </t>
  </si>
  <si>
    <t>Nee</t>
  </si>
  <si>
    <t>veelal 100% van de klasse</t>
  </si>
  <si>
    <t xml:space="preserve">Financiering </t>
  </si>
  <si>
    <t>artikel 9 blz 9</t>
  </si>
  <si>
    <t>Toekomst (PG op jaarbasis is gelijk aan gemiddelde totaal aantal doorbetaalde uren 12 maanden voorafgaand aan de maand van overlijden)</t>
  </si>
  <si>
    <t>Artikel 17 blz 14</t>
  </si>
  <si>
    <t>Artikel 16.1 blz 20</t>
  </si>
  <si>
    <t>Uitvoeringsreglement</t>
  </si>
  <si>
    <t>Geen</t>
  </si>
  <si>
    <t>Uitvoeringsreglement is in werking getreden op 1-1-2008 en per 1-1-2020 als laatst gewijzigd</t>
  </si>
  <si>
    <t>CAO voor uitzendkrachten</t>
  </si>
  <si>
    <t>Bijlage 3 CAO</t>
  </si>
  <si>
    <t>Pensioen 123</t>
  </si>
  <si>
    <t>Eindleeftijd wezenpensioen</t>
  </si>
  <si>
    <t>18 jaar</t>
  </si>
  <si>
    <t>Pensioen 123 laag 1</t>
  </si>
  <si>
    <t>Artikel 14.8 blz 13</t>
  </si>
  <si>
    <t>Artikel 14.7 blz 13</t>
  </si>
  <si>
    <t>Artikel 17.3 blz 14</t>
  </si>
  <si>
    <t>Zie dekking pensioenreglement</t>
  </si>
  <si>
    <t>op basis van gemiddelde PG 12 maanden</t>
  </si>
  <si>
    <t>max bruto uurloon 30,57 (2020)</t>
  </si>
  <si>
    <t xml:space="preserve">pensioenreglement </t>
  </si>
  <si>
    <t>Definities, blz 5</t>
  </si>
  <si>
    <t>Gelijkwaardig</t>
  </si>
  <si>
    <t>Niet gelijkwaardig</t>
  </si>
  <si>
    <t>Nagenoeg gelijkwaardig</t>
  </si>
  <si>
    <t>Bevoegdheid_adv</t>
  </si>
  <si>
    <t>Check</t>
  </si>
  <si>
    <t>Andere bewijsstukken</t>
  </si>
  <si>
    <t>Vrijstellingsgrond</t>
  </si>
  <si>
    <t>Artikel 2</t>
  </si>
  <si>
    <t>Artikel 5</t>
  </si>
  <si>
    <t>Artikel 6</t>
  </si>
  <si>
    <t>Artikel 3</t>
  </si>
  <si>
    <t>Artikel 4</t>
  </si>
  <si>
    <t>Artikel 4a</t>
  </si>
  <si>
    <t xml:space="preserve">Extra toelichting </t>
  </si>
  <si>
    <t>Indien bekend geef aan wanneer als ook het voornemen van de werkgever</t>
  </si>
  <si>
    <t>Middelloon (DB)</t>
  </si>
  <si>
    <t>Eindloon (DB)</t>
  </si>
  <si>
    <t>indien meerdere regelingen getoetst worden kopieer je dit tabblad per regeling</t>
  </si>
  <si>
    <t>Maximum pensioengevend salaris</t>
  </si>
  <si>
    <t>Geef duidelijk aan hoe deze tot stand komt</t>
  </si>
  <si>
    <t>Vaak PG (pensioengrondslag)</t>
  </si>
  <si>
    <t>Staffelvolgend?</t>
  </si>
  <si>
    <t>Regeling StiPP 1-1-2020</t>
  </si>
  <si>
    <t>Fiscale_staffel_1_OP</t>
  </si>
  <si>
    <t>Fiscale_staffel_3_OP+direct_TE_PP</t>
  </si>
  <si>
    <t>Fiscale_staffel_4_OP+direct_TB_PP</t>
  </si>
  <si>
    <t>Fiscale_staffel_2_OP+latent_TE_PP</t>
  </si>
  <si>
    <t>Uitvoerder marktrentestaffel</t>
  </si>
  <si>
    <t>Indien van toepassing</t>
  </si>
  <si>
    <t>2.5%_marktrentestaffel</t>
  </si>
  <si>
    <t>2.0%_marktrentestaffel</t>
  </si>
  <si>
    <t>1.5%_marktrentestaffel</t>
  </si>
  <si>
    <t>1.0%_marktrentestaffel</t>
  </si>
  <si>
    <t>Onderliggend opbouw percentage staffel</t>
  </si>
  <si>
    <t>opbouw_staffel</t>
  </si>
  <si>
    <t>Is het PP op risicobasis verzekerd?</t>
  </si>
  <si>
    <t>Partnerpensioen (PP)</t>
  </si>
  <si>
    <t>Pensioengrondslag (PG)</t>
  </si>
  <si>
    <t>Is WIA - Excedent verzekerd?</t>
  </si>
  <si>
    <t>Zijn onregelmatige uren pensioengevend?</t>
  </si>
  <si>
    <t>Zijn normale uren pensioengevend?</t>
  </si>
  <si>
    <t>Hoeveel uur bevat een FT week?</t>
  </si>
  <si>
    <t>Dit zijn uren in afwijkende dag-en tijdzones</t>
  </si>
  <si>
    <t>De werkgever betaald premie PVI</t>
  </si>
  <si>
    <t xml:space="preserve">Is (bijzonder) verlof pensioengevend? </t>
  </si>
  <si>
    <t>Vakantiedagen, buitengewoon verlof, kort verzuim, feestdagen en vakantiebijslag</t>
  </si>
  <si>
    <t>Grondslag voor pensioenopbouw</t>
  </si>
  <si>
    <t>Is de wachtdagcompensatie pensioengevend?</t>
  </si>
  <si>
    <t>Loon tijdens ziekte</t>
  </si>
  <si>
    <t>Inkomen vanaf 3e dag ziek</t>
  </si>
  <si>
    <t>Looncomponenten die zijn uitgeruild voor vrije vergoedingen in verband met hogere kosten van levensonderhoud in Nederland</t>
  </si>
  <si>
    <t>Grens bij een hybride regeling</t>
  </si>
  <si>
    <t>Naam_Pensioenadviseur</t>
  </si>
  <si>
    <t>II</t>
  </si>
  <si>
    <t>Uitgedrukt als percentage van het OP</t>
  </si>
  <si>
    <t>Veelal 14%</t>
  </si>
  <si>
    <t>Wezenpensioen als percentage van het OP</t>
  </si>
  <si>
    <t>Heeft de werkgever het voornemen om op korte termijn de regeling aan te passen?</t>
  </si>
  <si>
    <t>bijv. pensioenregeling</t>
  </si>
  <si>
    <t>bijv. Art. 5 blz 7</t>
  </si>
  <si>
    <t>Stel een schriftelijke rapportage / verklaring op</t>
  </si>
  <si>
    <t>Stuur dit format samen met de bijgevoegde documentatie op naar stipphertoets@pggm.nl</t>
  </si>
  <si>
    <t>Pensioenuitvoerder</t>
  </si>
  <si>
    <t>compensatie voor 1e twee dagen ziekte</t>
  </si>
  <si>
    <t>Ook wel de "30% regeling" genoemd</t>
  </si>
  <si>
    <t>Vul het aantal uur in 40 | 38 | 37,5 | 36 |</t>
  </si>
  <si>
    <t>Bijvoorbeeld 40K als tot 40K een DB-regeling van toepassing is en daarboven een DC regeling . Geef ook aan of het horizontaal of verticaal hybride is</t>
  </si>
  <si>
    <t xml:space="preserve">EUR 57.227 op jaarbasis (1872 uur op jaarbasis bij werkweek 36 uur inclusief vakantietoeslag) </t>
  </si>
  <si>
    <t>Vul de kenmerken in van de regeling van de werkgever op tabblad "Toets_Gelijke_aanspraken_Reg_#"</t>
  </si>
  <si>
    <t xml:space="preserve">EUR 12.786 op jaarbasis (1872 uur op jaarbasis bij werkweek 36 uur inclusief vakantietoeslag) </t>
  </si>
  <si>
    <t>Regeling dient op elk onderdeel ten minste gelijk te zijn aan Plusregeling StiPP</t>
  </si>
  <si>
    <t>Vergelijking regeling</t>
  </si>
  <si>
    <t>Kostenopslagen en risicopremies</t>
  </si>
  <si>
    <t>Kosten en premies worden separaat in rekening gebracht en worden derhalve niet onttrokken aan beschikbare premie of opgebouwde pensioenkapitalen</t>
  </si>
  <si>
    <t>Startbrief</t>
  </si>
  <si>
    <t>Wanneer wordt er gestart met pensioen opbouwen? Uitgangspunt voor toetsing is dat alle werknemers deelnemen aan de Plusregeling vanaf dag 1. Actieve deelnemers die nu nog deelnemen aan de Basisregeling worden geacht deel te nemen aan de Plusregeling vanaf de berekeningsdatum. Met andere woorden: de regeling van werkgever mag geen wekentelling / wachttijd bevatten.</t>
  </si>
  <si>
    <t>Uitsluitingsbepalingen</t>
  </si>
  <si>
    <t xml:space="preserve">Verzekeraars hanteren vaak uitsluitingsbepalingen. Op grond van deze uitsluitingen kan worden gesteld dat een deelnemer niet op elk onderdeel ten minste gelijke aanspraken kan ontlenen. Wettelijke verplichte uitsluitingsbepalingen vallen buiten dit kader (bijvoorbeeld op grond van oorlog en terrorisme). Let wel op dat er geen andere uitsluitingsbepalingen zijn. Dit kan aanleiding zijn om vrijstellingsverzoek  af te wijzen. </t>
  </si>
  <si>
    <t>Indien vrijstelling op grond van artikel 5 (onvoldoende beleggingsrendement): Is de regeling op elk onderdeel minimaal gelijk?</t>
  </si>
  <si>
    <t>Indien toetsing plaatsvindt op het deelnemersbestand van de werkgever dan dient de volgende informatie per persoon te worden bijgevoegd: Geboortedatum | Geslacht | Salaris | Parttimegraad</t>
  </si>
  <si>
    <t>Indien de regeling met terugwerkende kracht wordt aangepast dan dient de volgende informatie opgenomen te zijn:</t>
  </si>
  <si>
    <t>Indien van toepassing, toelichting op gehanteerde grondslagen als deze afwijken van de door Stipp voorgeschreven grondslagen</t>
  </si>
  <si>
    <t>merk op</t>
  </si>
  <si>
    <t>Indien de gevraagde informatie alleen relevant is voor de hertoets of alleen relevant is voor de 1e toetsing geven wij dit aan. (zie Kolom B)</t>
  </si>
  <si>
    <t>Met Hertoets bedoelen we de toets die periodiek wordt afgenomen indien de werkgever vrijgesteld is van deelname aan StiPP. U heeft hiervoor een brief ontvangen</t>
  </si>
  <si>
    <t>De 1e toetsing betreft de toetsing die wordt uitgevoerd uit hoofde van het vrijstellingsverzoek van een werkgever</t>
  </si>
  <si>
    <t>WFT_pensioenadviseur</t>
  </si>
  <si>
    <t>Actuaris_AAG</t>
  </si>
  <si>
    <t>Anders_(toelichten)</t>
  </si>
  <si>
    <t>Wat is de kwalificatie van de adviseur?</t>
  </si>
  <si>
    <t>1e Toetsing / Hertoets</t>
  </si>
  <si>
    <t>Zie Handleiding voor korte toelichting</t>
  </si>
  <si>
    <t>De juridische documenten (reglement/uitvoeringsovereenkomst/startbrief) die zijn meegezonden dekken de gehele periode waarover vrijstelling wordt aangevraagd”.</t>
  </si>
  <si>
    <t>Alleen van toepassing bij 1e Toetsing</t>
  </si>
  <si>
    <t>De juridische documenten (reglement/uitvoeringsovereenkomst/startbrief) die zijn meegezonden zijn van toepassing per 1 januari 2020.</t>
  </si>
  <si>
    <t>Alleen van toepassing bij de Hertoets</t>
  </si>
  <si>
    <t>Beschikbaar voor extra info WG</t>
  </si>
  <si>
    <t>Criteria Gelijke aanspraken</t>
  </si>
  <si>
    <t xml:space="preserve">Licht toe in kolom i dat minimale gelijkwaardigheid aanwezig is uw eigen regeling op tabblad(en) "Toets_Gelijke_aanspraken_Reg_#" </t>
  </si>
  <si>
    <t>Verplichte toelichting per onderdeel of onderdeel ten minste gelijk is aan de Plusregeling van StiPP</t>
  </si>
  <si>
    <r>
      <t xml:space="preserve">Als vrijstelling wordt gevraagd op grond van "onvoldoende beleggingsrendment",dienen aan de pensioenregeling van de vrijgestelde werkgever ten minst dezelfde aanspraken te worden ontleend als aan de Plusregeling van StiPP. In dit geval dient de regeling op </t>
    </r>
    <r>
      <rPr>
        <b/>
        <u/>
        <sz val="9"/>
        <color theme="1"/>
        <rFont val="Arial"/>
        <family val="2"/>
      </rPr>
      <t>alle onderdelen</t>
    </r>
    <r>
      <rPr>
        <b/>
        <sz val="9"/>
        <color theme="1"/>
        <rFont val="Arial"/>
        <family val="2"/>
      </rPr>
      <t xml:space="preserve"> ten minste gelijkwaardig te zijn aan de Plusregeling van StiPP</t>
    </r>
  </si>
  <si>
    <t>Grond</t>
  </si>
  <si>
    <t>Bestaande pensioenregeling</t>
  </si>
  <si>
    <t>Concernvorming</t>
  </si>
  <si>
    <t>Eigen CAO</t>
  </si>
  <si>
    <t>Nettopensioen</t>
  </si>
  <si>
    <t>Onvoldoende beleggingsrendement</t>
  </si>
  <si>
    <t>Andere redenen</t>
  </si>
  <si>
    <t>Vult_automatisch</t>
  </si>
  <si>
    <t>Anders namelijk: --&gt;</t>
  </si>
  <si>
    <t>Worden bedragen / uitkeringen aangepast in bepaalde situaties? BV indexatie, CAO verhoging</t>
  </si>
  <si>
    <t>Naam Pensioenregeling 1</t>
  </si>
  <si>
    <t>Regeling_A</t>
  </si>
  <si>
    <t>Naam Pensioenregeling 2</t>
  </si>
  <si>
    <t>Regeling_B</t>
  </si>
  <si>
    <t>(indien van toepassing)</t>
  </si>
  <si>
    <t>type_toets</t>
  </si>
  <si>
    <t>kwalitatief</t>
  </si>
  <si>
    <t>kwantitatief</t>
  </si>
  <si>
    <t>Verwijzing Document</t>
  </si>
  <si>
    <t>Gelijkwaardigheidsverklaring kwalitatieve toets</t>
  </si>
  <si>
    <t>Gelijkwaardigheidsverklaring kwantitatieve toets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</si>
</sst>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13]dd\-mmm\-yy;@"/>
    <numFmt numFmtId="165" formatCode="_ [$€-413]\ * #,##0.00_ ;_ [$€-413]\ * \-#,##0.00_ ;_ [$€-413]\ * &quot;-&quot;??_ ;_ @_ "/>
    <numFmt numFmtId="166" formatCode="0.000%"/>
  </numFmts>
  <fonts count="16" x14ac:knownFonts="1">
    <font>
      <sz val="11"/>
      <color theme="1"/>
      <name val="Calibri"/>
      <family val="2"/>
      <scheme val="minor"/>
    </font>
    <font>
      <b/>
      <sz val="11"/>
      <color theme="1"/>
      <name val="Calibri"/>
      <family val="2"/>
      <scheme val="minor"/>
    </font>
    <font>
      <sz val="8"/>
      <name val="Calibri"/>
      <family val="2"/>
      <scheme val="minor"/>
    </font>
    <font>
      <sz val="11"/>
      <color theme="1"/>
      <name val="Arial"/>
      <family val="2"/>
    </font>
    <font>
      <b/>
      <sz val="11"/>
      <color theme="1"/>
      <name val="Arial"/>
      <family val="2"/>
    </font>
    <font>
      <sz val="9"/>
      <color theme="1"/>
      <name val="Arial"/>
      <family val="2"/>
    </font>
    <font>
      <b/>
      <sz val="9"/>
      <color theme="1"/>
      <name val="Arial"/>
      <family val="2"/>
    </font>
    <font>
      <u/>
      <sz val="11"/>
      <color theme="10"/>
      <name val="Calibri"/>
      <family val="2"/>
      <scheme val="minor"/>
    </font>
    <font>
      <sz val="11"/>
      <name val="Calibri"/>
      <family val="2"/>
      <scheme val="minor"/>
    </font>
    <font>
      <b/>
      <sz val="9"/>
      <name val="Arial"/>
      <family val="2"/>
    </font>
    <font>
      <sz val="9"/>
      <name val="Arial"/>
      <family val="2"/>
    </font>
    <font>
      <b/>
      <sz val="9"/>
      <color rgb="FFFF0000"/>
      <name val="Arial"/>
      <family val="2"/>
    </font>
    <font>
      <sz val="11"/>
      <color theme="1"/>
      <name val="Courier New"/>
      <family val="3"/>
    </font>
    <font>
      <b/>
      <sz val="11"/>
      <color rgb="FFFF0000"/>
      <name val="Calibri"/>
      <family val="2"/>
      <scheme val="minor"/>
    </font>
    <font>
      <i/>
      <sz val="11"/>
      <color theme="1"/>
      <name val="Calibri"/>
      <family val="2"/>
      <scheme val="minor"/>
    </font>
    <font>
      <b/>
      <u/>
      <sz val="9"/>
      <color theme="1"/>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bgColor indexed="64"/>
      </patternFill>
    </fill>
  </fills>
  <borders count="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109">
    <xf numFmtId="0" fontId="0" fillId="0" borderId="0" xfId="0"/>
    <xf numFmtId="0" fontId="1" fillId="0" borderId="1" xfId="0" applyFont="1" applyBorder="1"/>
    <xf numFmtId="0" fontId="0" fillId="2" borderId="2" xfId="0" applyFill="1" applyBorder="1"/>
    <xf numFmtId="0" fontId="0" fillId="3" borderId="3" xfId="0" applyFill="1" applyBorder="1"/>
    <xf numFmtId="0" fontId="5" fillId="0" borderId="0" xfId="0" applyFont="1" applyAlignment="1">
      <alignment horizontal="center" vertical="center" wrapText="1"/>
    </xf>
    <xf numFmtId="0" fontId="5" fillId="0" borderId="0" xfId="0" applyFont="1" applyAlignment="1">
      <alignment vertical="center" wrapText="1"/>
    </xf>
    <xf numFmtId="9" fontId="5" fillId="0" borderId="0" xfId="0" applyNumberFormat="1" applyFont="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5" fillId="3" borderId="0" xfId="0" applyFont="1" applyFill="1" applyAlignment="1">
      <alignment vertical="center" wrapText="1"/>
    </xf>
    <xf numFmtId="0" fontId="3" fillId="3" borderId="0" xfId="0" applyFont="1" applyFill="1" applyAlignment="1">
      <alignment vertical="center" wrapText="1"/>
    </xf>
    <xf numFmtId="0" fontId="5" fillId="3" borderId="0" xfId="0" applyFont="1" applyFill="1" applyAlignment="1">
      <alignment horizontal="center" vertical="center" wrapText="1"/>
    </xf>
    <xf numFmtId="0" fontId="5" fillId="0" borderId="0" xfId="0" applyNumberFormat="1" applyFont="1" applyAlignment="1">
      <alignment horizontal="center" vertical="center" wrapText="1"/>
    </xf>
    <xf numFmtId="0" fontId="5" fillId="3"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0" fontId="3" fillId="3" borderId="0" xfId="0" applyNumberFormat="1" applyFont="1" applyFill="1" applyAlignment="1">
      <alignment horizontal="center" vertical="center" wrapText="1"/>
    </xf>
    <xf numFmtId="9" fontId="5" fillId="0" borderId="0" xfId="0" applyNumberFormat="1" applyFont="1" applyAlignment="1">
      <alignment horizontal="center" vertical="center" wrapText="1"/>
    </xf>
    <xf numFmtId="0" fontId="3" fillId="3" borderId="0" xfId="0" applyFont="1" applyFill="1" applyAlignment="1">
      <alignment horizontal="center" vertical="center" wrapText="1"/>
    </xf>
    <xf numFmtId="14" fontId="5" fillId="0" borderId="0" xfId="0" applyNumberFormat="1" applyFont="1" applyAlignment="1">
      <alignment horizontal="center" vertical="center" wrapText="1"/>
    </xf>
    <xf numFmtId="0" fontId="6" fillId="0" borderId="0" xfId="0" applyFont="1" applyAlignment="1">
      <alignment horizontal="center" vertical="center" wrapText="1"/>
    </xf>
    <xf numFmtId="0" fontId="7" fillId="0" borderId="0" xfId="1" applyAlignment="1">
      <alignment horizontal="center" vertical="center" wrapText="1"/>
    </xf>
    <xf numFmtId="165" fontId="5" fillId="0" borderId="0" xfId="0" applyNumberFormat="1" applyFont="1" applyAlignment="1">
      <alignment horizontal="center" vertical="center" wrapText="1"/>
    </xf>
    <xf numFmtId="0" fontId="0" fillId="0" borderId="0" xfId="0" applyAlignment="1">
      <alignment wrapText="1"/>
    </xf>
    <xf numFmtId="0" fontId="8" fillId="0" borderId="0" xfId="0" applyFont="1" applyFill="1"/>
    <xf numFmtId="0" fontId="8" fillId="0" borderId="0" xfId="0" applyFont="1"/>
    <xf numFmtId="166" fontId="0" fillId="0" borderId="0" xfId="0" applyNumberFormat="1"/>
    <xf numFmtId="0" fontId="5" fillId="0" borderId="0" xfId="1" applyFont="1" applyAlignment="1">
      <alignment horizontal="center" vertical="center" wrapText="1"/>
    </xf>
    <xf numFmtId="0" fontId="1" fillId="0" borderId="0" xfId="0" applyFont="1" applyFill="1" applyAlignment="1">
      <alignment horizontal="center" wrapText="1"/>
    </xf>
    <xf numFmtId="166" fontId="5" fillId="0" borderId="0" xfId="0" applyNumberFormat="1" applyFont="1" applyAlignment="1">
      <alignment horizontal="center" vertical="center" wrapText="1"/>
    </xf>
    <xf numFmtId="0" fontId="7" fillId="0" borderId="0" xfId="1" applyAlignment="1">
      <alignment wrapText="1"/>
    </xf>
    <xf numFmtId="0" fontId="5" fillId="0" borderId="0" xfId="1" applyFont="1" applyAlignment="1">
      <alignment vertical="center" wrapText="1"/>
    </xf>
    <xf numFmtId="0" fontId="5" fillId="4" borderId="0" xfId="0" applyFont="1" applyFill="1" applyAlignment="1">
      <alignment vertical="center" wrapText="1"/>
    </xf>
    <xf numFmtId="0" fontId="5" fillId="4" borderId="0" xfId="0" applyNumberFormat="1" applyFont="1" applyFill="1" applyAlignment="1">
      <alignment horizontal="center" vertical="center" wrapText="1"/>
    </xf>
    <xf numFmtId="14" fontId="5" fillId="4" borderId="0" xfId="0" applyNumberFormat="1" applyFont="1" applyFill="1" applyAlignment="1">
      <alignment horizontal="center" vertical="center" wrapText="1"/>
    </xf>
    <xf numFmtId="0" fontId="5" fillId="4" borderId="0" xfId="0" applyFont="1" applyFill="1" applyAlignment="1">
      <alignment horizontal="center" vertical="center" wrapText="1"/>
    </xf>
    <xf numFmtId="0" fontId="0" fillId="0" borderId="0" xfId="0" applyFont="1"/>
    <xf numFmtId="0" fontId="5" fillId="5" borderId="0" xfId="0" applyFont="1" applyFill="1" applyAlignment="1">
      <alignment horizontal="center" vertical="center" wrapText="1"/>
    </xf>
    <xf numFmtId="0" fontId="5" fillId="5" borderId="0" xfId="0" applyFont="1" applyFill="1" applyAlignment="1">
      <alignment vertical="center" wrapText="1"/>
    </xf>
    <xf numFmtId="0" fontId="6" fillId="5" borderId="0" xfId="0" applyFont="1" applyFill="1" applyAlignment="1">
      <alignment horizontal="center" vertical="center" wrapText="1"/>
    </xf>
    <xf numFmtId="0" fontId="5" fillId="5" borderId="0" xfId="0" applyNumberFormat="1" applyFont="1" applyFill="1" applyAlignment="1">
      <alignment vertical="center" wrapText="1"/>
    </xf>
    <xf numFmtId="0" fontId="3" fillId="5" borderId="0" xfId="0" applyFont="1" applyFill="1" applyAlignment="1">
      <alignment vertical="center" wrapText="1"/>
    </xf>
    <xf numFmtId="0" fontId="5" fillId="0" borderId="0" xfId="0" applyFont="1" applyAlignment="1" applyProtection="1">
      <alignment horizontal="center" vertical="center" wrapText="1"/>
      <protection locked="0"/>
    </xf>
    <xf numFmtId="0" fontId="5" fillId="0" borderId="0" xfId="0" applyNumberFormat="1" applyFont="1" applyAlignment="1" applyProtection="1">
      <alignment horizontal="center" vertical="center" wrapText="1"/>
      <protection locked="0"/>
    </xf>
    <xf numFmtId="0" fontId="5" fillId="0" borderId="0" xfId="0" applyNumberFormat="1" applyFont="1" applyAlignment="1" applyProtection="1">
      <alignment vertical="center" wrapText="1"/>
      <protection locked="0"/>
    </xf>
    <xf numFmtId="0" fontId="5" fillId="0" borderId="0" xfId="0" applyFont="1" applyAlignment="1" applyProtection="1">
      <alignment vertical="center" wrapText="1"/>
      <protection locked="0"/>
    </xf>
    <xf numFmtId="0" fontId="4" fillId="0" borderId="0" xfId="0" applyNumberFormat="1" applyFont="1" applyAlignment="1" applyProtection="1">
      <alignment horizontal="center" vertical="center" wrapText="1"/>
      <protection locked="0"/>
    </xf>
    <xf numFmtId="0" fontId="6"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5" fillId="3" borderId="0" xfId="0" applyNumberFormat="1" applyFont="1" applyFill="1" applyAlignment="1" applyProtection="1">
      <alignment horizontal="center" vertical="center" wrapText="1"/>
      <protection locked="0"/>
    </xf>
    <xf numFmtId="0" fontId="5" fillId="3" borderId="0" xfId="0" applyNumberFormat="1" applyFont="1" applyFill="1" applyAlignment="1" applyProtection="1">
      <alignment vertical="center" wrapText="1"/>
      <protection locked="0"/>
    </xf>
    <xf numFmtId="0" fontId="5" fillId="3" borderId="0" xfId="0" applyFont="1" applyFill="1" applyAlignment="1" applyProtection="1">
      <alignment vertical="center" wrapText="1"/>
      <protection locked="0"/>
    </xf>
    <xf numFmtId="0" fontId="5" fillId="0" borderId="0" xfId="0" applyNumberFormat="1" applyFont="1" applyFill="1" applyAlignment="1" applyProtection="1">
      <alignment horizontal="center" vertical="center" wrapText="1"/>
      <protection locked="0"/>
    </xf>
    <xf numFmtId="0" fontId="5" fillId="0" borderId="0" xfId="0" applyNumberFormat="1" applyFont="1" applyFill="1" applyAlignment="1" applyProtection="1">
      <alignment vertical="center" wrapText="1"/>
      <protection locked="0"/>
    </xf>
    <xf numFmtId="0" fontId="5" fillId="0" borderId="0" xfId="0" applyFont="1" applyFill="1" applyAlignment="1" applyProtection="1">
      <alignment vertical="center" wrapText="1"/>
      <protection locked="0"/>
    </xf>
    <xf numFmtId="0" fontId="5" fillId="4" borderId="0" xfId="0" applyFont="1" applyFill="1" applyAlignment="1" applyProtection="1">
      <alignment vertical="center" wrapText="1"/>
      <protection locked="0"/>
    </xf>
    <xf numFmtId="0" fontId="5" fillId="4" borderId="0" xfId="0" applyNumberFormat="1" applyFont="1" applyFill="1" applyAlignment="1" applyProtection="1">
      <alignment horizontal="center" vertical="center" wrapText="1"/>
      <protection locked="0"/>
    </xf>
    <xf numFmtId="0" fontId="5" fillId="4" borderId="0" xfId="0" applyNumberFormat="1" applyFont="1" applyFill="1" applyAlignment="1" applyProtection="1">
      <alignment vertical="center" wrapText="1"/>
      <protection locked="0"/>
    </xf>
    <xf numFmtId="166" fontId="5" fillId="0" borderId="0" xfId="0" applyNumberFormat="1" applyFont="1" applyAlignment="1" applyProtection="1">
      <alignment horizontal="center" vertical="center" wrapText="1"/>
      <protection locked="0"/>
    </xf>
    <xf numFmtId="0" fontId="10" fillId="0" borderId="0" xfId="0" applyNumberFormat="1" applyFont="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3" fillId="3" borderId="0" xfId="0" applyNumberFormat="1" applyFont="1" applyFill="1" applyAlignment="1" applyProtection="1">
      <alignment horizontal="center" vertical="center" wrapText="1"/>
      <protection locked="0"/>
    </xf>
    <xf numFmtId="0" fontId="3" fillId="3" borderId="0" xfId="0" applyNumberFormat="1" applyFont="1" applyFill="1" applyAlignment="1" applyProtection="1">
      <alignment vertical="center" wrapText="1"/>
      <protection locked="0"/>
    </xf>
    <xf numFmtId="0" fontId="5" fillId="0" borderId="0" xfId="0" applyFont="1" applyAlignment="1" applyProtection="1">
      <alignment horizontal="center" vertical="center" wrapText="1"/>
    </xf>
    <xf numFmtId="0" fontId="5"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4" fillId="3" borderId="0" xfId="0" applyFont="1" applyFill="1" applyAlignment="1" applyProtection="1">
      <alignment horizontal="center" vertical="center" wrapText="1"/>
    </xf>
    <xf numFmtId="0" fontId="6" fillId="3" borderId="0" xfId="0" applyFont="1" applyFill="1" applyAlignment="1" applyProtection="1">
      <alignment vertical="center" wrapText="1"/>
    </xf>
    <xf numFmtId="0" fontId="6" fillId="0" borderId="0" xfId="0" applyFont="1" applyFill="1" applyAlignment="1" applyProtection="1">
      <alignment horizontal="center" vertical="center" wrapText="1"/>
    </xf>
    <xf numFmtId="0" fontId="6" fillId="0" borderId="0" xfId="0" applyFont="1" applyFill="1" applyAlignment="1" applyProtection="1">
      <alignment vertical="center" wrapText="1"/>
    </xf>
    <xf numFmtId="0" fontId="5" fillId="0" borderId="0" xfId="0" applyFont="1" applyAlignment="1" applyProtection="1">
      <alignment vertical="center" wrapText="1"/>
    </xf>
    <xf numFmtId="0" fontId="4" fillId="4" borderId="0" xfId="0" applyFont="1" applyFill="1" applyAlignment="1" applyProtection="1">
      <alignment horizontal="center" vertical="center" wrapText="1"/>
    </xf>
    <xf numFmtId="0" fontId="5" fillId="4" borderId="0" xfId="0" applyFont="1" applyFill="1" applyAlignment="1" applyProtection="1">
      <alignment vertical="center" wrapText="1"/>
    </xf>
    <xf numFmtId="0" fontId="9" fillId="0" borderId="0" xfId="0" applyFont="1" applyFill="1" applyAlignment="1" applyProtection="1">
      <alignment vertical="center" wrapText="1"/>
    </xf>
    <xf numFmtId="0" fontId="5" fillId="0" borderId="0" xfId="0" applyFont="1" applyFill="1" applyAlignment="1" applyProtection="1">
      <alignment vertical="center" wrapText="1"/>
    </xf>
    <xf numFmtId="0" fontId="5" fillId="3" borderId="0" xfId="0" applyFont="1" applyFill="1" applyAlignment="1" applyProtection="1">
      <alignment vertical="center" wrapText="1"/>
    </xf>
    <xf numFmtId="0" fontId="10" fillId="0" borderId="0" xfId="0" applyFont="1" applyAlignment="1" applyProtection="1">
      <alignment vertical="center" wrapText="1"/>
    </xf>
    <xf numFmtId="0" fontId="3" fillId="3" borderId="0" xfId="0" applyFont="1" applyFill="1" applyAlignment="1" applyProtection="1">
      <alignment vertical="center" wrapText="1"/>
    </xf>
    <xf numFmtId="0" fontId="5" fillId="0" borderId="0" xfId="0" applyNumberFormat="1" applyFont="1" applyAlignment="1" applyProtection="1">
      <alignment vertical="center" wrapText="1"/>
    </xf>
    <xf numFmtId="0" fontId="4" fillId="0" borderId="0" xfId="0" applyFont="1" applyAlignment="1" applyProtection="1">
      <alignment horizontal="center" vertical="center" wrapText="1"/>
    </xf>
    <xf numFmtId="0" fontId="5" fillId="0" borderId="0" xfId="0" applyNumberFormat="1" applyFont="1" applyFill="1" applyAlignment="1" applyProtection="1">
      <alignment vertical="center" wrapText="1"/>
    </xf>
    <xf numFmtId="0" fontId="5" fillId="4" borderId="0" xfId="0" applyNumberFormat="1" applyFont="1" applyFill="1" applyAlignment="1" applyProtection="1">
      <alignment vertical="center" wrapText="1"/>
    </xf>
    <xf numFmtId="0" fontId="3" fillId="3" borderId="0" xfId="0" applyNumberFormat="1" applyFont="1" applyFill="1" applyAlignment="1" applyProtection="1">
      <alignment vertical="center" wrapText="1"/>
    </xf>
    <xf numFmtId="0" fontId="11" fillId="0" borderId="0" xfId="0" applyFont="1" applyAlignment="1" applyProtection="1">
      <alignment horizontal="center" vertical="center" wrapText="1"/>
      <protection locked="0"/>
    </xf>
    <xf numFmtId="0" fontId="0" fillId="0" borderId="0" xfId="0" applyAlignment="1">
      <alignment horizontal="left" vertical="center" wrapText="1" indent="1"/>
    </xf>
    <xf numFmtId="0" fontId="0" fillId="0" borderId="0" xfId="0" applyAlignment="1">
      <alignment horizontal="left" vertical="center" indent="1"/>
    </xf>
    <xf numFmtId="0" fontId="3" fillId="0" borderId="0" xfId="0" applyFont="1" applyAlignment="1">
      <alignment vertical="center" wrapText="1"/>
    </xf>
    <xf numFmtId="0" fontId="3" fillId="0" borderId="0" xfId="0" applyFont="1" applyAlignment="1">
      <alignment horizontal="left" vertical="center" wrapText="1"/>
    </xf>
    <xf numFmtId="0" fontId="12" fillId="0" borderId="0" xfId="0" applyFont="1" applyAlignment="1">
      <alignment horizontal="left" vertical="center" wrapText="1"/>
    </xf>
    <xf numFmtId="0" fontId="0" fillId="0" borderId="0" xfId="0" applyAlignment="1">
      <alignment vertical="center"/>
    </xf>
    <xf numFmtId="0" fontId="13" fillId="0" borderId="0" xfId="0" applyFont="1"/>
    <xf numFmtId="0" fontId="1" fillId="0" borderId="0" xfId="0" applyFont="1"/>
    <xf numFmtId="0" fontId="0" fillId="6" borderId="0" xfId="0" applyFill="1" applyAlignment="1">
      <alignment horizontal="left" vertical="center" wrapText="1" indent="1"/>
    </xf>
    <xf numFmtId="0" fontId="1" fillId="0" borderId="2" xfId="0" applyFont="1" applyBorder="1"/>
    <xf numFmtId="0" fontId="0" fillId="6" borderId="0" xfId="0" applyFill="1" applyAlignment="1">
      <alignment horizontal="left" vertical="center"/>
    </xf>
    <xf numFmtId="0" fontId="0" fillId="6" borderId="0" xfId="0" applyFill="1" applyAlignment="1">
      <alignment vertical="center"/>
    </xf>
    <xf numFmtId="0" fontId="0" fillId="0" borderId="0" xfId="0" applyAlignment="1">
      <alignment horizontal="center" wrapText="1"/>
    </xf>
    <xf numFmtId="0" fontId="0" fillId="6" borderId="0" xfId="0" applyFill="1" applyAlignment="1">
      <alignment horizontal="center" vertical="center" wrapText="1"/>
    </xf>
    <xf numFmtId="0" fontId="14" fillId="6" borderId="0" xfId="0" applyFont="1" applyFill="1" applyAlignment="1">
      <alignment horizontal="center" vertical="center" wrapText="1"/>
    </xf>
    <xf numFmtId="164" fontId="0" fillId="2" borderId="0" xfId="0" applyNumberFormat="1" applyFill="1" applyAlignment="1" applyProtection="1">
      <alignment horizontal="left" vertical="center"/>
      <protection locked="0"/>
    </xf>
    <xf numFmtId="0" fontId="0" fillId="3" borderId="0" xfId="0" applyFill="1" applyAlignment="1" applyProtection="1">
      <alignment horizontal="left" vertical="center"/>
      <protection locked="0"/>
    </xf>
    <xf numFmtId="164" fontId="0" fillId="2" borderId="0" xfId="0" applyNumberFormat="1" applyFill="1" applyAlignment="1" applyProtection="1">
      <alignment vertical="center"/>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vertical="center" wrapText="1"/>
      <protection locked="0"/>
    </xf>
    <xf numFmtId="0" fontId="0" fillId="2" borderId="0" xfId="0" applyFill="1" applyAlignment="1" applyProtection="1">
      <alignment vertical="center"/>
      <protection locked="0"/>
    </xf>
    <xf numFmtId="0" fontId="0" fillId="2" borderId="0" xfId="0" applyFill="1" applyAlignment="1" applyProtection="1">
      <alignment horizontal="left" vertical="center" wrapText="1" indent="1"/>
      <protection locked="0"/>
    </xf>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alignment horizontal="center" vertical="center"/>
      <protection locked="0"/>
    </xf>
    <xf numFmtId="0" fontId="6" fillId="0" borderId="0" xfId="0" applyFont="1" applyAlignment="1">
      <alignment horizontal="center" vertical="center" wrapText="1"/>
    </xf>
  </cellXfs>
  <cellStyles count="2">
    <cellStyle name="Hyperlink" xfId="1" builtinId="8"/>
    <cellStyle name="Standaard" xfId="0" builtinId="0"/>
  </cellStyles>
  <dxfs count="27">
    <dxf>
      <fill>
        <patternFill patternType="solid">
          <fgColor indexed="64"/>
          <bgColor theme="9" tint="0.59999389629810485"/>
        </patternFill>
      </fill>
      <alignment horizontal="general" vertical="center" textRotation="0" indent="0" justifyLastLine="0" shrinkToFit="0" readingOrder="0"/>
    </dxf>
    <dxf>
      <fill>
        <patternFill patternType="solid">
          <fgColor indexed="64"/>
          <bgColor theme="9" tint="0.59999389629810485"/>
        </patternFill>
      </fill>
      <alignment horizontal="general" vertical="center" textRotation="0" indent="0" justifyLastLine="0" shrinkToFit="0" readingOrder="0"/>
    </dxf>
    <dxf>
      <fill>
        <patternFill patternType="solid">
          <fgColor indexed="64"/>
          <bgColor theme="7" tint="0.59999389629810485"/>
        </patternFill>
      </fill>
      <alignment horizontal="left" vertical="center" textRotation="0" indent="0" justifyLastLine="0" shrinkToFit="0" readingOrder="0"/>
    </dxf>
    <dxf>
      <fill>
        <patternFill patternType="solid">
          <fgColor indexed="64"/>
          <bgColor theme="7" tint="0.59999389629810485"/>
        </patternFill>
      </fill>
      <alignment horizontal="left" vertical="center" textRotation="0" indent="0" justifyLastLine="0" shrinkToFit="0" readingOrder="0"/>
    </dxf>
    <dxf>
      <fill>
        <patternFill patternType="solid">
          <fgColor indexed="64"/>
          <bgColor theme="0"/>
        </patternFill>
      </fill>
      <alignment horizontal="left" vertical="center" textRotation="0" wrapText="1" indent="1" justifyLastLine="0" shrinkToFit="0" readingOrder="0"/>
    </dxf>
    <dxf>
      <fill>
        <patternFill patternType="solid">
          <fgColor indexed="64"/>
          <bgColor theme="9" tint="0.59999389629810485"/>
        </patternFill>
      </fill>
      <alignment horizontal="left" vertical="center" textRotation="0" wrapText="1" indent="1" justifyLastLine="0" shrinkToFit="0" readingOrder="0"/>
    </dxf>
    <dxf>
      <alignment vertical="center" textRotation="0" indent="0" justifyLastLine="0" shrinkToFit="0" readingOrder="0"/>
    </dxf>
    <dxf>
      <alignment horizontal="left" vertical="center" textRotation="0" indent="1" justifyLastLine="0" shrinkToFit="0" readingOrder="0"/>
    </dxf>
    <dxf>
      <font>
        <strike val="0"/>
        <outline val="0"/>
        <shadow val="0"/>
        <u val="none"/>
        <vertAlign val="baseline"/>
        <sz val="9"/>
        <color theme="1"/>
        <name val="Arial"/>
        <scheme val="none"/>
      </font>
      <alignment vertical="center" textRotation="0" wrapText="1" indent="0" justifyLastLine="0" shrinkToFit="0" readingOrder="0"/>
    </dxf>
    <dxf>
      <font>
        <strike val="0"/>
        <outline val="0"/>
        <shadow val="0"/>
        <u val="none"/>
        <vertAlign val="baseline"/>
        <sz val="9"/>
        <color theme="1"/>
        <name val="Arial"/>
        <scheme val="none"/>
      </font>
      <alignment vertical="center" textRotation="0" wrapText="1" indent="0" justifyLastLine="0" shrinkToFit="0" readingOrder="0"/>
    </dxf>
    <dxf>
      <font>
        <strike val="0"/>
        <outline val="0"/>
        <shadow val="0"/>
        <u val="none"/>
        <vertAlign val="baseline"/>
        <sz val="9"/>
        <color theme="1"/>
        <name val="Arial"/>
        <scheme val="none"/>
      </font>
      <alignment horizontal="center" vertical="center" textRotation="0" wrapText="1" indent="0" justifyLastLine="0" shrinkToFit="0" readingOrder="0"/>
    </dxf>
    <dxf>
      <font>
        <strike val="0"/>
        <outline val="0"/>
        <shadow val="0"/>
        <u val="none"/>
        <vertAlign val="baseline"/>
        <sz val="9"/>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3"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protection locked="0" hidden="0"/>
    </dxf>
    <dxf>
      <font>
        <strike val="0"/>
        <outline val="0"/>
        <shadow val="0"/>
        <u val="none"/>
        <vertAlign val="baseline"/>
        <sz val="9"/>
        <color theme="1"/>
        <name val="Arial"/>
        <scheme val="none"/>
      </font>
      <numFmt numFmtId="0" formatCode="General"/>
      <alignment horizontal="general" vertical="center" textRotation="0" wrapText="1" indent="0" justifyLastLine="0" shrinkToFit="0" readingOrder="0"/>
      <protection locked="1" hidden="0"/>
    </dxf>
    <dxf>
      <font>
        <strike val="0"/>
        <outline val="0"/>
        <shadow val="0"/>
        <u val="none"/>
        <vertAlign val="baseline"/>
        <sz val="9"/>
        <color theme="1"/>
        <name val="Arial"/>
        <scheme val="none"/>
      </font>
      <alignment horizontal="general" vertical="center" textRotation="0" wrapText="1" indent="0" justifyLastLine="0" shrinkToFit="0" readingOrder="0"/>
      <protection locked="0" hidden="0"/>
    </dxf>
    <dxf>
      <font>
        <strike val="0"/>
        <outline val="0"/>
        <shadow val="0"/>
        <u val="none"/>
        <vertAlign val="baseline"/>
        <sz val="9"/>
        <color theme="1"/>
        <name val="Arial"/>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theme="1"/>
        <name val="Arial"/>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sz val="9"/>
        <color theme="1"/>
        <name val="Arial"/>
        <scheme val="none"/>
      </font>
      <numFmt numFmtId="0" formatCode="General"/>
      <alignment horizontal="center" vertical="center" textRotation="0" wrapText="1" indent="0" justifyLastLine="0" shrinkToFit="0" readingOrder="0"/>
      <protection locked="0" hidden="0"/>
    </dxf>
    <dxf>
      <font>
        <strike val="0"/>
        <outline val="0"/>
        <shadow val="0"/>
        <u val="none"/>
        <vertAlign val="baseline"/>
        <sz val="9"/>
        <color theme="1"/>
        <name val="Arial"/>
        <scheme val="none"/>
      </font>
      <alignment vertical="center" textRotation="0" wrapText="1" indent="0" justifyLastLine="0" shrinkToFit="0" readingOrder="0"/>
      <protection locked="1" hidden="0"/>
    </dxf>
    <dxf>
      <font>
        <strike val="0"/>
        <outline val="0"/>
        <shadow val="0"/>
        <u val="none"/>
        <vertAlign val="baseline"/>
        <sz val="9"/>
        <color theme="1"/>
        <name val="Arial"/>
        <scheme val="none"/>
      </font>
      <fill>
        <patternFill patternType="none">
          <fgColor indexed="64"/>
          <bgColor auto="1"/>
        </patternFill>
      </fill>
      <alignment vertical="center" textRotation="0" wrapText="1" indent="0" justifyLastLine="0" shrinkToFit="0" readingOrder="0"/>
      <protection locked="1" hidden="0"/>
    </dxf>
    <dxf>
      <font>
        <strike val="0"/>
        <outline val="0"/>
        <shadow val="0"/>
        <u val="none"/>
        <vertAlign val="baseline"/>
        <sz val="9"/>
        <color theme="1"/>
        <name val="Arial"/>
        <scheme val="none"/>
      </font>
      <alignment vertical="center" textRotation="0" wrapText="1" indent="0" justifyLastLine="0" shrinkToFit="0" readingOrder="0"/>
    </dxf>
    <dxf>
      <font>
        <strike val="0"/>
        <outline val="0"/>
        <shadow val="0"/>
        <u val="none"/>
        <vertAlign val="baseline"/>
        <sz val="9"/>
        <color theme="1"/>
        <name val="Arial"/>
        <scheme val="none"/>
      </font>
      <alignment horizontal="center" vertical="center" textRotation="0" wrapText="1" indent="0" justifyLastLine="0" shrinkToFit="0" readingOrder="0"/>
    </dxf>
    <dxf>
      <fill>
        <patternFill>
          <bgColor theme="5" tint="0.79998168889431442"/>
        </patternFill>
      </fill>
    </dxf>
    <dxf>
      <fill>
        <patternFill>
          <bgColor theme="8" tint="0.59996337778862885"/>
        </patternFill>
      </fill>
    </dxf>
    <dxf>
      <font>
        <b/>
        <i val="0"/>
      </font>
      <fill>
        <patternFill>
          <bgColor theme="7" tint="0.5999633777886288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Hertoets" pivot="0" count="4">
      <tableStyleElement type="wholeTable" dxfId="26"/>
      <tableStyleElement type="headerRow" dxfId="25"/>
      <tableStyleElement type="secondRowStripe" dxfId="24"/>
      <tableStyleElement type="secondColumnStripe"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Pascal Wegman" id="{8ADF7274-2828-49B5-A27B-3541D1F92D25}" userId="Pascal Wegman" providerId="None"/>
</personList>
</file>

<file path=xl/tables/table1.xml><?xml version="1.0" encoding="utf-8"?>
<table xmlns="http://schemas.openxmlformats.org/spreadsheetml/2006/main" id="1" name="Tabel1" displayName="Tabel1" ref="B2:N93" totalsRowShown="0" headerRowDxfId="22" dataDxfId="21">
  <tableColumns count="13">
    <tableColumn id="1" name="Criteria Gelijke aanspraken" dataDxfId="20"/>
    <tableColumn id="12" name="Uitleg" dataDxfId="19"/>
    <tableColumn id="5" name="Pensioenregeling Werkgever" dataDxfId="18">
      <calculatedColumnFormula>Naam_Werkgever</calculatedColumnFormula>
    </tableColumn>
    <tableColumn id="13" name="Beschikbaar voor extra info WG" dataDxfId="17"/>
    <tableColumn id="6" name="Bron_WG" dataDxfId="16"/>
    <tableColumn id="7" name="Verwijzing_WG" dataDxfId="15"/>
    <tableColumn id="8" name="Vergelijking regeling" dataDxfId="14">
      <calculatedColumnFormula>Naam_Adviseur</calculatedColumnFormula>
    </tableColumn>
    <tableColumn id="14" name="Verplichte toelichting per onderdeel of onderdeel ten minste gelijk is aan de Plusregeling van StiPP" dataDxfId="13"/>
    <tableColumn id="10" name="II" dataDxfId="12"/>
    <tableColumn id="2" name="Pensioenregeling StiPP (Plusregeling)" dataDxfId="11"/>
    <tableColumn id="11" name="Extra_info_StiPP" dataDxfId="10"/>
    <tableColumn id="3" name="Bron_StiPP" dataDxfId="9"/>
    <tableColumn id="4" name="Verwijzing_StiPP" dataDxfId="8"/>
  </tableColumns>
  <tableStyleInfo name="Hertoets" showFirstColumn="1" showLastColumn="0" showRowStripes="1" showColumnStripes="0"/>
</table>
</file>

<file path=xl/tables/table2.xml><?xml version="1.0" encoding="utf-8"?>
<table xmlns="http://schemas.openxmlformats.org/spreadsheetml/2006/main" id="2" name="Tabel2" displayName="Tabel2" ref="A1:F31" totalsRowShown="0" headerRowDxfId="7" dataDxfId="6">
  <autoFilter ref="A1:F31"/>
  <tableColumns count="6">
    <tableColumn id="1" name="Regeling" dataDxfId="5"/>
    <tableColumn id="5" name="1e Toetsing / Hertoets" dataDxfId="4"/>
    <tableColumn id="2" name="Verwijzing Document" dataDxfId="3"/>
    <tableColumn id="3" name="Check" dataDxfId="2"/>
    <tableColumn id="4" name="Datum_aanlevering" dataDxfId="1"/>
    <tableColumn id="7" name="Extra toelichting " dataDxfId="0"/>
  </tableColumns>
  <tableStyleInfo name="TableStyleLight15"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4" dT="2020-06-08T14:03:28.39" personId="{8ADF7274-2828-49B5-A27B-3541D1F92D25}" id="{055443DD-3E8E-483B-AE64-2D9853325B13}">
    <text>Zie bijlage 3 CAO voor wat onder bruto uurloon wordt verstaan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tippensioen.nl/werkgever/pensioen-bij-stipp/de-pensioenregeling/premie/" TargetMode="External"/><Relationship Id="rId13" Type="http://schemas.microsoft.com/office/2017/10/relationships/threadedComment" Target="../threadedComments/threadedComment1.xml"/><Relationship Id="rId3" Type="http://schemas.openxmlformats.org/officeDocument/2006/relationships/hyperlink" Target="https://www.abu.nl/cao/cao-voor-uitzendkrachten/" TargetMode="External"/><Relationship Id="rId7" Type="http://schemas.openxmlformats.org/officeDocument/2006/relationships/hyperlink" Target="https://www.stippensioen.nl/werkgever/pensioen-bij-stipp/de-pensioenregeling/premie/" TargetMode="External"/><Relationship Id="rId12" Type="http://schemas.openxmlformats.org/officeDocument/2006/relationships/comments" Target="../comments1.xml"/><Relationship Id="rId2" Type="http://schemas.openxmlformats.org/officeDocument/2006/relationships/hyperlink" Target="https://www.stippensioen.nl/werkgever/pensioen-bij-stipp/de-pensioenregeling/premie/" TargetMode="External"/><Relationship Id="rId1" Type="http://schemas.openxmlformats.org/officeDocument/2006/relationships/hyperlink" Target="https://www.stippensioen.nl/werkgever/pensioen-bij-stipp/de-pensioenregeling/premie/" TargetMode="External"/><Relationship Id="rId6" Type="http://schemas.openxmlformats.org/officeDocument/2006/relationships/hyperlink" Target="https://www.stippensioen.nl/werkgever/pensioen-bij-stipp/de-pensioenregeling/premie/" TargetMode="External"/><Relationship Id="rId11" Type="http://schemas.openxmlformats.org/officeDocument/2006/relationships/table" Target="../tables/table1.xml"/><Relationship Id="rId5" Type="http://schemas.openxmlformats.org/officeDocument/2006/relationships/hyperlink" Target="https://www.stippensioen.nl/werknemer/pensioen-bij-stipp/pensioen-1-2-3/plusregeling/wat-krijgt-u-in-onze-pensioenregeling/" TargetMode="External"/><Relationship Id="rId10" Type="http://schemas.openxmlformats.org/officeDocument/2006/relationships/vmlDrawing" Target="../drawings/vmlDrawing1.vml"/><Relationship Id="rId4" Type="http://schemas.openxmlformats.org/officeDocument/2006/relationships/hyperlink" Target="https://www.abu.nl/cao/cao-voor-uitzendkrachten/"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abSelected="1" workbookViewId="0">
      <selection activeCell="A4" sqref="A4"/>
    </sheetView>
  </sheetViews>
  <sheetFormatPr defaultColWidth="8.85546875" defaultRowHeight="15" x14ac:dyDescent="0.25"/>
  <cols>
    <col min="1" max="16384" width="8.85546875" style="35"/>
  </cols>
  <sheetData>
    <row r="1" spans="1:2" x14ac:dyDescent="0.25">
      <c r="A1" s="35" t="s">
        <v>49</v>
      </c>
      <c r="B1" s="35" t="s">
        <v>68</v>
      </c>
    </row>
    <row r="2" spans="1:2" x14ac:dyDescent="0.25">
      <c r="A2" s="35" t="s">
        <v>50</v>
      </c>
      <c r="B2" s="35" t="s">
        <v>253</v>
      </c>
    </row>
    <row r="3" spans="1:2" x14ac:dyDescent="0.25">
      <c r="B3" s="24" t="s">
        <v>202</v>
      </c>
    </row>
    <row r="4" spans="1:2" x14ac:dyDescent="0.25">
      <c r="A4" s="35" t="s">
        <v>78</v>
      </c>
      <c r="B4" s="35" t="s">
        <v>283</v>
      </c>
    </row>
    <row r="5" spans="1:2" x14ac:dyDescent="0.25">
      <c r="A5" s="35" t="s">
        <v>79</v>
      </c>
      <c r="B5" s="35" t="s">
        <v>80</v>
      </c>
    </row>
    <row r="6" spans="1:2" x14ac:dyDescent="0.25">
      <c r="A6" s="89" t="s">
        <v>267</v>
      </c>
      <c r="B6" s="90" t="s">
        <v>268</v>
      </c>
    </row>
    <row r="7" spans="1:2" x14ac:dyDescent="0.25">
      <c r="A7"/>
      <c r="B7" s="90" t="s">
        <v>269</v>
      </c>
    </row>
    <row r="8" spans="1:2" x14ac:dyDescent="0.25">
      <c r="A8"/>
      <c r="B8" s="90" t="s">
        <v>270</v>
      </c>
    </row>
    <row r="9" spans="1:2" x14ac:dyDescent="0.25">
      <c r="A9" s="23" t="s">
        <v>81</v>
      </c>
      <c r="B9" s="35" t="s">
        <v>245</v>
      </c>
    </row>
    <row r="10" spans="1:2" x14ac:dyDescent="0.25">
      <c r="A10" s="35" t="s">
        <v>82</v>
      </c>
      <c r="B10" s="35" t="s">
        <v>246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F20" sqref="F20"/>
    </sheetView>
  </sheetViews>
  <sheetFormatPr defaultColWidth="8.85546875" defaultRowHeight="15" x14ac:dyDescent="0.25"/>
  <cols>
    <col min="1" max="1" width="36.42578125" customWidth="1"/>
    <col min="2" max="2" width="23.28515625" customWidth="1"/>
    <col min="3" max="3" width="29.42578125" customWidth="1"/>
  </cols>
  <sheetData>
    <row r="1" spans="1:3" x14ac:dyDescent="0.25">
      <c r="B1" t="s">
        <v>70</v>
      </c>
      <c r="C1" t="s">
        <v>53</v>
      </c>
    </row>
    <row r="2" spans="1:3" x14ac:dyDescent="0.25">
      <c r="A2" t="s">
        <v>31</v>
      </c>
      <c r="B2" s="105" t="s">
        <v>32</v>
      </c>
      <c r="C2" s="106"/>
    </row>
    <row r="3" spans="1:3" x14ac:dyDescent="0.25">
      <c r="A3" s="24" t="s">
        <v>237</v>
      </c>
      <c r="B3" s="107" t="s">
        <v>51</v>
      </c>
      <c r="C3" s="106"/>
    </row>
    <row r="4" spans="1:3" x14ac:dyDescent="0.25">
      <c r="A4" t="s">
        <v>71</v>
      </c>
      <c r="B4" s="106"/>
      <c r="C4" s="106"/>
    </row>
    <row r="5" spans="1:3" x14ac:dyDescent="0.25">
      <c r="A5" t="s">
        <v>69</v>
      </c>
      <c r="B5" s="106" t="s">
        <v>59</v>
      </c>
      <c r="C5" s="106"/>
    </row>
    <row r="6" spans="1:3" x14ac:dyDescent="0.25">
      <c r="A6" t="s">
        <v>296</v>
      </c>
      <c r="B6" s="107" t="s">
        <v>297</v>
      </c>
      <c r="C6" s="106"/>
    </row>
    <row r="7" spans="1:3" x14ac:dyDescent="0.25">
      <c r="A7" t="s">
        <v>298</v>
      </c>
      <c r="B7" s="107" t="s">
        <v>299</v>
      </c>
      <c r="C7" s="107" t="s">
        <v>300</v>
      </c>
    </row>
  </sheetData>
  <sheetProtection algorithmName="SHA-512" hashValue="EcHmsHDrjY/8y8b30QNpnE0yuDvsE/6svlhxRhloZZPniQeZWXn9vVwfkY4wtd2i5w3L/u9CErAHOQcTpOAH1Q==" saltValue="LxSIQU9MJ/iCiRV6xFb0CQ==" spinCount="100000" sheet="1" objects="1" scenarios="1"/>
  <dataValidations count="1">
    <dataValidation type="list" allowBlank="1" showInputMessage="1" showErrorMessage="1" sqref="B5">
      <formula1>type_toets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ZV93"/>
  <sheetViews>
    <sheetView zoomScaleNormal="100" workbookViewId="0">
      <pane xSplit="3" ySplit="4" topLeftCell="D5" activePane="bottomRight" state="frozen"/>
      <selection pane="topRight" activeCell="D1" sqref="D1"/>
      <selection pane="bottomLeft" activeCell="A5" sqref="A5"/>
      <selection pane="bottomRight" activeCell="A86" sqref="A86"/>
    </sheetView>
  </sheetViews>
  <sheetFormatPr defaultColWidth="9.140625" defaultRowHeight="24.95" customHeight="1" x14ac:dyDescent="0.25"/>
  <cols>
    <col min="1" max="1" width="4.28515625" style="5" customWidth="1"/>
    <col min="2" max="2" width="41.28515625" style="5" customWidth="1"/>
    <col min="3" max="3" width="43.140625" style="5" customWidth="1"/>
    <col min="4" max="4" width="23.7109375" style="4" customWidth="1"/>
    <col min="5" max="5" width="17.28515625" style="5" customWidth="1"/>
    <col min="6" max="6" width="16.85546875" style="5" customWidth="1"/>
    <col min="7" max="7" width="15.5703125" style="5" customWidth="1"/>
    <col min="8" max="8" width="35.5703125" style="4" customWidth="1"/>
    <col min="9" max="9" width="31.42578125" style="4" customWidth="1"/>
    <col min="10" max="10" width="4.7109375" style="4" customWidth="1"/>
    <col min="11" max="11" width="31.42578125" style="5" customWidth="1"/>
    <col min="12" max="12" width="26.85546875" style="5" customWidth="1"/>
    <col min="13" max="13" width="18.140625" style="22" customWidth="1"/>
    <col min="14" max="14" width="17.85546875" style="22" customWidth="1"/>
    <col min="15" max="15" width="22.7109375" style="5" customWidth="1"/>
    <col min="16" max="17" width="20.7109375" style="5" customWidth="1"/>
    <col min="18" max="16384" width="9.140625" style="5"/>
  </cols>
  <sheetData>
    <row r="1" spans="2:698" ht="67.5" customHeight="1" x14ac:dyDescent="0.25">
      <c r="H1" s="108" t="s">
        <v>285</v>
      </c>
      <c r="I1" s="108"/>
      <c r="J1" s="5"/>
      <c r="K1" s="27" t="s">
        <v>207</v>
      </c>
      <c r="L1" s="27"/>
      <c r="M1" s="27"/>
      <c r="N1" s="27"/>
    </row>
    <row r="2" spans="2:698" ht="36.75" customHeight="1" x14ac:dyDescent="0.25">
      <c r="B2" s="62" t="s">
        <v>282</v>
      </c>
      <c r="C2" s="62" t="s">
        <v>26</v>
      </c>
      <c r="D2" s="41" t="s">
        <v>34</v>
      </c>
      <c r="E2" s="41" t="s">
        <v>281</v>
      </c>
      <c r="F2" s="41" t="s">
        <v>9</v>
      </c>
      <c r="G2" s="41" t="s">
        <v>10</v>
      </c>
      <c r="H2" s="62" t="s">
        <v>256</v>
      </c>
      <c r="I2" s="82" t="s">
        <v>284</v>
      </c>
      <c r="J2" s="36" t="s">
        <v>238</v>
      </c>
      <c r="K2" s="4" t="s">
        <v>33</v>
      </c>
      <c r="L2" s="4" t="s">
        <v>54</v>
      </c>
      <c r="M2" s="4" t="s">
        <v>7</v>
      </c>
      <c r="N2" s="4" t="s">
        <v>8</v>
      </c>
      <c r="OP2" s="6"/>
      <c r="PB2" s="6"/>
      <c r="PJ2" s="6"/>
      <c r="QS2" s="6"/>
      <c r="RE2" s="6"/>
      <c r="RP2" s="6"/>
      <c r="RU2" s="6"/>
      <c r="RZ2" s="6"/>
      <c r="SB2" s="6"/>
      <c r="SL2" s="6"/>
      <c r="SQ2" s="6"/>
      <c r="SV2" s="6"/>
      <c r="SX2" s="6"/>
      <c r="TA2" s="6"/>
      <c r="TF2" s="6"/>
      <c r="TK2" s="6"/>
      <c r="TM2" s="6"/>
      <c r="TP2" s="6"/>
      <c r="TU2" s="6"/>
      <c r="TZ2" s="6"/>
      <c r="UB2" s="6"/>
      <c r="ZV2" s="6"/>
    </row>
    <row r="3" spans="2:698" ht="24.95" customHeight="1" x14ac:dyDescent="0.25">
      <c r="B3" s="63"/>
      <c r="C3" s="62"/>
      <c r="D3" s="42"/>
      <c r="E3" s="43"/>
      <c r="F3" s="44"/>
      <c r="G3" s="44"/>
      <c r="H3" s="77"/>
      <c r="I3" s="44"/>
      <c r="J3" s="37"/>
      <c r="K3" s="4"/>
      <c r="L3" s="4"/>
      <c r="M3" s="4"/>
      <c r="N3" s="4"/>
      <c r="OP3" s="6"/>
      <c r="PB3" s="6"/>
      <c r="PJ3" s="6"/>
      <c r="QS3" s="6"/>
      <c r="RE3" s="6"/>
      <c r="RP3" s="6"/>
      <c r="RU3" s="6"/>
      <c r="RZ3" s="6"/>
      <c r="SB3" s="6"/>
      <c r="SL3" s="6"/>
      <c r="SQ3" s="6"/>
      <c r="SV3" s="6"/>
      <c r="SX3" s="6"/>
      <c r="TA3" s="6"/>
      <c r="TF3" s="6"/>
      <c r="TK3" s="6"/>
      <c r="TM3" s="6"/>
      <c r="TP3" s="6"/>
      <c r="TU3" s="6"/>
      <c r="TZ3" s="6"/>
      <c r="UB3" s="6"/>
      <c r="ZV3" s="6"/>
    </row>
    <row r="4" spans="2:698" ht="24.95" customHeight="1" x14ac:dyDescent="0.25">
      <c r="B4" s="64" t="s">
        <v>15</v>
      </c>
      <c r="C4" s="63" t="s">
        <v>35</v>
      </c>
      <c r="D4" s="45" t="str">
        <f>Naam_Werkgever</f>
        <v>ABC_Corp</v>
      </c>
      <c r="E4" s="46"/>
      <c r="F4" s="44"/>
      <c r="G4" s="44"/>
      <c r="H4" s="78" t="str">
        <f>Naam_Adviseur</f>
        <v>AQ_adviseur</v>
      </c>
      <c r="I4" s="47"/>
      <c r="J4" s="38"/>
      <c r="K4" s="19" t="s">
        <v>159</v>
      </c>
      <c r="L4" s="4"/>
      <c r="M4" s="4"/>
      <c r="N4" s="4"/>
      <c r="OP4" s="6"/>
      <c r="PB4" s="6"/>
      <c r="PJ4" s="6"/>
      <c r="QS4" s="6"/>
      <c r="RE4" s="6"/>
      <c r="RP4" s="6"/>
      <c r="RU4" s="6"/>
      <c r="RZ4" s="6"/>
      <c r="SB4" s="6"/>
      <c r="SL4" s="6"/>
      <c r="SQ4" s="6"/>
      <c r="SV4" s="6"/>
      <c r="SX4" s="6"/>
      <c r="TA4" s="6"/>
      <c r="TF4" s="6"/>
      <c r="TK4" s="6"/>
      <c r="TM4" s="6"/>
      <c r="TP4" s="6"/>
      <c r="TU4" s="6"/>
      <c r="TZ4" s="6"/>
      <c r="UB4" s="6"/>
      <c r="ZV4" s="6"/>
    </row>
    <row r="5" spans="2:698" ht="24.95" customHeight="1" x14ac:dyDescent="0.25">
      <c r="B5" s="63"/>
      <c r="C5" s="62"/>
      <c r="D5" s="42"/>
      <c r="E5" s="42"/>
      <c r="F5" s="41"/>
      <c r="G5" s="41"/>
      <c r="H5" s="62"/>
      <c r="I5" s="41"/>
      <c r="J5" s="36"/>
      <c r="K5" s="4"/>
      <c r="L5" s="4"/>
      <c r="M5" s="4"/>
      <c r="N5" s="4"/>
    </row>
    <row r="6" spans="2:698" ht="24.95" customHeight="1" x14ac:dyDescent="0.25">
      <c r="B6" s="65" t="s">
        <v>55</v>
      </c>
      <c r="C6" s="66"/>
      <c r="D6" s="48"/>
      <c r="E6" s="49"/>
      <c r="F6" s="50"/>
      <c r="G6" s="50"/>
      <c r="H6" s="74"/>
      <c r="I6" s="50"/>
      <c r="J6" s="37"/>
      <c r="K6" s="11"/>
      <c r="L6" s="11"/>
      <c r="M6" s="9"/>
      <c r="N6" s="9"/>
    </row>
    <row r="7" spans="2:698" ht="24.95" customHeight="1" x14ac:dyDescent="0.25">
      <c r="B7" s="67"/>
      <c r="C7" s="68"/>
      <c r="D7" s="51"/>
      <c r="E7" s="52"/>
      <c r="F7" s="53"/>
      <c r="G7" s="53"/>
      <c r="H7" s="79"/>
      <c r="I7" s="53"/>
      <c r="J7" s="37"/>
      <c r="K7" s="7"/>
      <c r="L7" s="7"/>
      <c r="M7" s="8"/>
      <c r="N7" s="8"/>
    </row>
    <row r="8" spans="2:698" ht="24.95" customHeight="1" x14ac:dyDescent="0.25">
      <c r="B8" s="68" t="s">
        <v>60</v>
      </c>
      <c r="C8" s="69" t="s">
        <v>65</v>
      </c>
      <c r="D8" s="41" t="s">
        <v>59</v>
      </c>
      <c r="E8" s="43"/>
      <c r="F8" s="44" t="s">
        <v>243</v>
      </c>
      <c r="G8" s="44" t="s">
        <v>244</v>
      </c>
      <c r="H8" s="69" t="s">
        <v>255</v>
      </c>
      <c r="I8" s="44"/>
      <c r="J8" s="37"/>
      <c r="K8" s="4" t="s">
        <v>0</v>
      </c>
      <c r="M8" s="5"/>
      <c r="N8" s="5"/>
    </row>
    <row r="9" spans="2:698" ht="24.95" customHeight="1" x14ac:dyDescent="0.25">
      <c r="B9" s="68" t="s">
        <v>67</v>
      </c>
      <c r="C9" s="69" t="s">
        <v>89</v>
      </c>
      <c r="D9" s="51" t="s">
        <v>87</v>
      </c>
      <c r="E9" s="43"/>
      <c r="F9" s="44"/>
      <c r="G9" s="44"/>
      <c r="H9" s="69" t="s">
        <v>255</v>
      </c>
      <c r="I9" s="43"/>
      <c r="J9" s="39"/>
      <c r="K9" s="12" t="s">
        <v>87</v>
      </c>
      <c r="M9" s="5"/>
      <c r="N9" s="5"/>
    </row>
    <row r="10" spans="2:698" ht="96" x14ac:dyDescent="0.25">
      <c r="B10" s="68" t="s">
        <v>1</v>
      </c>
      <c r="C10" s="69" t="s">
        <v>260</v>
      </c>
      <c r="D10" s="42" t="s">
        <v>59</v>
      </c>
      <c r="E10" s="43"/>
      <c r="F10" s="44"/>
      <c r="G10" s="44"/>
      <c r="H10" s="69" t="s">
        <v>255</v>
      </c>
      <c r="I10" s="44"/>
      <c r="J10" s="37"/>
      <c r="K10" s="12">
        <v>21</v>
      </c>
      <c r="L10" s="4" t="s">
        <v>146</v>
      </c>
      <c r="M10" s="20" t="s">
        <v>148</v>
      </c>
      <c r="N10" s="4" t="s">
        <v>147</v>
      </c>
    </row>
    <row r="11" spans="2:698" ht="24.95" customHeight="1" x14ac:dyDescent="0.25">
      <c r="B11" s="68" t="s">
        <v>61</v>
      </c>
      <c r="C11" s="69" t="s">
        <v>66</v>
      </c>
      <c r="D11" s="42" t="s">
        <v>59</v>
      </c>
      <c r="E11" s="43"/>
      <c r="F11" s="44"/>
      <c r="G11" s="44"/>
      <c r="H11" s="69" t="s">
        <v>255</v>
      </c>
      <c r="I11" s="44"/>
      <c r="J11" s="37"/>
      <c r="K11" s="12">
        <v>67</v>
      </c>
      <c r="L11" s="4" t="s">
        <v>151</v>
      </c>
      <c r="M11" s="5" t="s">
        <v>183</v>
      </c>
      <c r="N11" s="5" t="s">
        <v>184</v>
      </c>
    </row>
    <row r="12" spans="2:698" ht="24.95" customHeight="1" x14ac:dyDescent="0.25">
      <c r="B12" s="68" t="s">
        <v>56</v>
      </c>
      <c r="C12" s="69" t="s">
        <v>63</v>
      </c>
      <c r="D12" s="42" t="s">
        <v>85</v>
      </c>
      <c r="E12" s="43"/>
      <c r="F12" s="44"/>
      <c r="G12" s="44"/>
      <c r="H12" s="69"/>
      <c r="I12" s="44"/>
      <c r="J12" s="37"/>
      <c r="K12" s="18">
        <v>43831</v>
      </c>
      <c r="L12" s="4" t="s">
        <v>154</v>
      </c>
      <c r="M12" s="5"/>
      <c r="N12" s="5"/>
    </row>
    <row r="13" spans="2:698" ht="37.5" customHeight="1" x14ac:dyDescent="0.25">
      <c r="B13" s="68" t="s">
        <v>64</v>
      </c>
      <c r="C13" s="69"/>
      <c r="D13" s="42" t="s">
        <v>85</v>
      </c>
      <c r="E13" s="43"/>
      <c r="F13" s="44"/>
      <c r="G13" s="44"/>
      <c r="H13" s="69"/>
      <c r="I13" s="44"/>
      <c r="J13" s="37"/>
      <c r="K13" s="12" t="s">
        <v>169</v>
      </c>
      <c r="L13" s="4" t="s">
        <v>170</v>
      </c>
      <c r="M13" s="5" t="s">
        <v>168</v>
      </c>
      <c r="N13" s="5" t="s">
        <v>167</v>
      </c>
    </row>
    <row r="14" spans="2:698" ht="24.95" customHeight="1" x14ac:dyDescent="0.25">
      <c r="B14" s="68" t="s">
        <v>247</v>
      </c>
      <c r="C14" s="69"/>
      <c r="D14" s="42" t="s">
        <v>85</v>
      </c>
      <c r="E14" s="43"/>
      <c r="F14" s="44"/>
      <c r="G14" s="44"/>
      <c r="H14" s="69"/>
      <c r="I14" s="44"/>
      <c r="J14" s="37"/>
      <c r="K14" s="12" t="s">
        <v>159</v>
      </c>
      <c r="L14" s="20" t="s">
        <v>171</v>
      </c>
      <c r="M14" s="5"/>
      <c r="N14" s="5"/>
    </row>
    <row r="15" spans="2:698" ht="24.95" customHeight="1" x14ac:dyDescent="0.25">
      <c r="B15" s="68" t="s">
        <v>242</v>
      </c>
      <c r="C15" s="69" t="s">
        <v>199</v>
      </c>
      <c r="D15" s="42" t="s">
        <v>85</v>
      </c>
      <c r="E15" s="43"/>
      <c r="F15" s="44"/>
      <c r="G15" s="44"/>
      <c r="H15" s="69"/>
      <c r="I15" s="44"/>
      <c r="J15" s="37"/>
      <c r="K15" s="14"/>
      <c r="L15" s="4"/>
      <c r="M15" s="5"/>
      <c r="N15" s="5"/>
    </row>
    <row r="16" spans="2:698" ht="24.95" customHeight="1" x14ac:dyDescent="0.25">
      <c r="B16" s="70" t="s">
        <v>231</v>
      </c>
      <c r="C16" s="71"/>
      <c r="D16" s="55"/>
      <c r="E16" s="56"/>
      <c r="F16" s="54"/>
      <c r="G16" s="54"/>
      <c r="H16" s="80"/>
      <c r="I16" s="54"/>
      <c r="J16" s="37"/>
      <c r="K16" s="33"/>
      <c r="L16" s="34"/>
      <c r="M16" s="31"/>
      <c r="N16" s="31"/>
    </row>
    <row r="17" spans="2:14" ht="24.95" customHeight="1" x14ac:dyDescent="0.25">
      <c r="B17" s="68" t="s">
        <v>225</v>
      </c>
      <c r="C17" s="69"/>
      <c r="D17" s="42" t="s">
        <v>59</v>
      </c>
      <c r="E17" s="43"/>
      <c r="F17" s="44"/>
      <c r="G17" s="44"/>
      <c r="H17" s="69" t="s">
        <v>255</v>
      </c>
      <c r="I17" s="44"/>
      <c r="J17" s="37"/>
      <c r="K17" s="12" t="s">
        <v>73</v>
      </c>
      <c r="L17" s="26"/>
      <c r="M17" s="5"/>
      <c r="N17" s="5"/>
    </row>
    <row r="18" spans="2:14" ht="24.95" customHeight="1" x14ac:dyDescent="0.25">
      <c r="B18" s="68" t="s">
        <v>224</v>
      </c>
      <c r="C18" s="69" t="s">
        <v>227</v>
      </c>
      <c r="D18" s="42" t="s">
        <v>59</v>
      </c>
      <c r="E18" s="43"/>
      <c r="F18" s="44"/>
      <c r="G18" s="44"/>
      <c r="H18" s="69" t="s">
        <v>255</v>
      </c>
      <c r="I18" s="44"/>
      <c r="J18" s="37"/>
      <c r="K18" s="12" t="s">
        <v>73</v>
      </c>
      <c r="L18" s="26"/>
      <c r="M18" s="5"/>
      <c r="N18" s="5"/>
    </row>
    <row r="19" spans="2:14" ht="24.95" customHeight="1" x14ac:dyDescent="0.25">
      <c r="B19" s="68" t="s">
        <v>229</v>
      </c>
      <c r="C19" s="69" t="s">
        <v>230</v>
      </c>
      <c r="D19" s="42" t="s">
        <v>59</v>
      </c>
      <c r="E19" s="43"/>
      <c r="F19" s="44"/>
      <c r="G19" s="44"/>
      <c r="H19" s="69" t="s">
        <v>255</v>
      </c>
      <c r="I19" s="44"/>
      <c r="J19" s="37"/>
      <c r="K19" s="12" t="s">
        <v>73</v>
      </c>
      <c r="L19" s="26"/>
      <c r="M19" s="5"/>
      <c r="N19" s="5"/>
    </row>
    <row r="20" spans="2:14" ht="24.95" customHeight="1" x14ac:dyDescent="0.25">
      <c r="B20" s="68" t="s">
        <v>232</v>
      </c>
      <c r="C20" s="69" t="s">
        <v>248</v>
      </c>
      <c r="D20" s="42" t="s">
        <v>59</v>
      </c>
      <c r="E20" s="43"/>
      <c r="F20" s="44"/>
      <c r="G20" s="44"/>
      <c r="H20" s="69" t="s">
        <v>255</v>
      </c>
      <c r="I20" s="44"/>
      <c r="J20" s="37"/>
      <c r="K20" s="12" t="s">
        <v>73</v>
      </c>
      <c r="L20" s="26"/>
      <c r="M20" s="5"/>
      <c r="N20" s="5"/>
    </row>
    <row r="21" spans="2:14" ht="24.95" customHeight="1" x14ac:dyDescent="0.25">
      <c r="B21" s="68" t="s">
        <v>233</v>
      </c>
      <c r="C21" s="69" t="s">
        <v>234</v>
      </c>
      <c r="D21" s="42" t="s">
        <v>59</v>
      </c>
      <c r="E21" s="43"/>
      <c r="F21" s="44"/>
      <c r="G21" s="44"/>
      <c r="H21" s="69" t="s">
        <v>255</v>
      </c>
      <c r="I21" s="44"/>
      <c r="J21" s="37"/>
      <c r="K21" s="12" t="s">
        <v>73</v>
      </c>
      <c r="L21" s="26"/>
      <c r="M21" s="5"/>
      <c r="N21" s="5"/>
    </row>
    <row r="22" spans="2:14" ht="36.75" customHeight="1" x14ac:dyDescent="0.25">
      <c r="B22" s="68" t="s">
        <v>235</v>
      </c>
      <c r="C22" s="69" t="s">
        <v>249</v>
      </c>
      <c r="D22" s="42" t="s">
        <v>59</v>
      </c>
      <c r="E22" s="43"/>
      <c r="F22" s="44"/>
      <c r="G22" s="44"/>
      <c r="H22" s="69" t="s">
        <v>255</v>
      </c>
      <c r="I22" s="44"/>
      <c r="J22" s="37"/>
      <c r="K22" s="12" t="s">
        <v>73</v>
      </c>
      <c r="L22" s="26"/>
      <c r="M22" s="5"/>
      <c r="N22" s="5"/>
    </row>
    <row r="23" spans="2:14" ht="37.5" customHeight="1" x14ac:dyDescent="0.25">
      <c r="B23" s="68" t="s">
        <v>86</v>
      </c>
      <c r="C23" s="69"/>
      <c r="D23" s="42" t="s">
        <v>85</v>
      </c>
      <c r="E23" s="43"/>
      <c r="F23" s="44"/>
      <c r="G23" s="44"/>
      <c r="H23" s="69" t="s">
        <v>255</v>
      </c>
      <c r="I23" s="44"/>
      <c r="J23" s="37"/>
      <c r="K23" s="12" t="s">
        <v>153</v>
      </c>
      <c r="L23" s="4" t="s">
        <v>254</v>
      </c>
      <c r="M23" s="5" t="s">
        <v>3</v>
      </c>
      <c r="N23" s="5" t="s">
        <v>152</v>
      </c>
    </row>
    <row r="24" spans="2:14" ht="24.95" customHeight="1" x14ac:dyDescent="0.25">
      <c r="B24" s="68" t="s">
        <v>222</v>
      </c>
      <c r="C24" s="69"/>
      <c r="D24" s="42" t="s">
        <v>85</v>
      </c>
      <c r="E24" s="43"/>
      <c r="F24" s="44"/>
      <c r="G24" s="44"/>
      <c r="H24" s="69" t="s">
        <v>255</v>
      </c>
      <c r="I24" s="44"/>
      <c r="J24" s="37"/>
      <c r="K24" s="4" t="s">
        <v>160</v>
      </c>
      <c r="L24" s="20" t="s">
        <v>172</v>
      </c>
      <c r="M24" s="5" t="s">
        <v>3</v>
      </c>
      <c r="N24" s="5" t="s">
        <v>152</v>
      </c>
    </row>
    <row r="25" spans="2:14" ht="24.95" customHeight="1" x14ac:dyDescent="0.25">
      <c r="B25" s="68" t="s">
        <v>226</v>
      </c>
      <c r="C25" s="69" t="s">
        <v>250</v>
      </c>
      <c r="D25" s="51" t="s">
        <v>85</v>
      </c>
      <c r="E25" s="43"/>
      <c r="F25" s="44"/>
      <c r="G25" s="44"/>
      <c r="H25" s="69" t="s">
        <v>255</v>
      </c>
      <c r="I25" s="44"/>
      <c r="J25" s="37"/>
      <c r="K25" s="12"/>
      <c r="L25" s="4"/>
      <c r="M25" s="5"/>
      <c r="N25" s="5"/>
    </row>
    <row r="26" spans="2:14" ht="44.25" customHeight="1" x14ac:dyDescent="0.25">
      <c r="B26" s="68" t="s">
        <v>236</v>
      </c>
      <c r="C26" s="69" t="s">
        <v>251</v>
      </c>
      <c r="D26" s="42" t="s">
        <v>85</v>
      </c>
      <c r="E26" s="43"/>
      <c r="F26" s="44"/>
      <c r="G26" s="44"/>
      <c r="H26" s="69" t="s">
        <v>255</v>
      </c>
      <c r="I26" s="44"/>
      <c r="J26" s="37"/>
      <c r="K26" s="12" t="s">
        <v>90</v>
      </c>
      <c r="L26" s="4"/>
      <c r="M26" s="5"/>
      <c r="N26" s="5"/>
    </row>
    <row r="27" spans="2:14" ht="37.5" customHeight="1" x14ac:dyDescent="0.25">
      <c r="B27" s="72" t="s">
        <v>203</v>
      </c>
      <c r="C27" s="69" t="s">
        <v>204</v>
      </c>
      <c r="D27" s="42" t="s">
        <v>85</v>
      </c>
      <c r="E27" s="43"/>
      <c r="F27" s="44"/>
      <c r="G27" s="44"/>
      <c r="H27" s="69" t="s">
        <v>255</v>
      </c>
      <c r="I27" s="44"/>
      <c r="J27" s="37"/>
      <c r="K27" s="21" t="s">
        <v>182</v>
      </c>
      <c r="L27" s="4" t="s">
        <v>252</v>
      </c>
      <c r="M27" s="5" t="s">
        <v>3</v>
      </c>
      <c r="N27" s="5" t="s">
        <v>152</v>
      </c>
    </row>
    <row r="28" spans="2:14" ht="108" x14ac:dyDescent="0.25">
      <c r="B28" s="68" t="s">
        <v>261</v>
      </c>
      <c r="C28" s="69" t="s">
        <v>262</v>
      </c>
      <c r="D28" s="42" t="s">
        <v>85</v>
      </c>
      <c r="E28" s="43"/>
      <c r="F28" s="44"/>
      <c r="G28" s="44"/>
      <c r="H28" s="77"/>
      <c r="I28" s="44"/>
      <c r="J28" s="37"/>
      <c r="K28" s="21"/>
      <c r="L28" s="4"/>
      <c r="M28" s="5"/>
      <c r="N28" s="5"/>
    </row>
    <row r="29" spans="2:14" ht="24.95" customHeight="1" x14ac:dyDescent="0.25">
      <c r="B29" s="73"/>
      <c r="C29" s="69"/>
      <c r="D29" s="42"/>
      <c r="E29" s="43"/>
      <c r="F29" s="44"/>
      <c r="G29" s="44"/>
      <c r="H29" s="77"/>
      <c r="I29" s="44"/>
      <c r="J29" s="37"/>
      <c r="K29" s="12"/>
      <c r="L29" s="4"/>
      <c r="M29" s="5"/>
      <c r="N29" s="5"/>
    </row>
    <row r="30" spans="2:14" ht="24.95" customHeight="1" x14ac:dyDescent="0.25">
      <c r="B30" s="65" t="s">
        <v>27</v>
      </c>
      <c r="C30" s="74"/>
      <c r="D30" s="48"/>
      <c r="E30" s="49"/>
      <c r="F30" s="50"/>
      <c r="G30" s="50"/>
      <c r="H30" s="74"/>
      <c r="I30" s="50"/>
      <c r="J30" s="37"/>
      <c r="K30" s="13"/>
      <c r="L30" s="11"/>
      <c r="M30" s="9"/>
      <c r="N30" s="9"/>
    </row>
    <row r="31" spans="2:14" ht="24.95" customHeight="1" x14ac:dyDescent="0.25">
      <c r="B31" s="67"/>
      <c r="C31" s="73"/>
      <c r="D31" s="51"/>
      <c r="E31" s="52"/>
      <c r="F31" s="53"/>
      <c r="G31" s="53"/>
      <c r="H31" s="79"/>
      <c r="I31" s="53"/>
      <c r="J31" s="37"/>
      <c r="K31" s="14"/>
      <c r="L31" s="7"/>
      <c r="M31" s="8"/>
      <c r="N31" s="8"/>
    </row>
    <row r="32" spans="2:14" ht="24.95" customHeight="1" x14ac:dyDescent="0.25">
      <c r="B32" s="68" t="s">
        <v>28</v>
      </c>
      <c r="C32" s="69"/>
      <c r="D32" s="42" t="s">
        <v>59</v>
      </c>
      <c r="E32" s="52"/>
      <c r="F32" s="44"/>
      <c r="G32" s="44"/>
      <c r="H32" s="69" t="s">
        <v>255</v>
      </c>
      <c r="I32" s="44"/>
      <c r="J32" s="37"/>
      <c r="K32" s="12" t="s">
        <v>30</v>
      </c>
      <c r="L32" s="4"/>
      <c r="M32" s="5"/>
      <c r="N32" s="5"/>
    </row>
    <row r="33" spans="2:14" ht="24.95" customHeight="1" x14ac:dyDescent="0.25">
      <c r="B33" s="68" t="s">
        <v>212</v>
      </c>
      <c r="C33" s="69" t="s">
        <v>213</v>
      </c>
      <c r="D33" s="42" t="s">
        <v>85</v>
      </c>
      <c r="E33" s="52"/>
      <c r="F33" s="44"/>
      <c r="G33" s="44"/>
      <c r="H33" s="69" t="s">
        <v>255</v>
      </c>
      <c r="I33" s="44"/>
      <c r="J33" s="37"/>
      <c r="K33" s="12" t="s">
        <v>159</v>
      </c>
      <c r="L33" s="4"/>
      <c r="M33" s="5"/>
      <c r="N33" s="5"/>
    </row>
    <row r="34" spans="2:14" ht="24.95" customHeight="1" x14ac:dyDescent="0.25">
      <c r="B34" s="68" t="s">
        <v>114</v>
      </c>
      <c r="C34" s="69"/>
      <c r="D34" s="42" t="s">
        <v>59</v>
      </c>
      <c r="E34" s="52"/>
      <c r="F34" s="44"/>
      <c r="G34" s="44"/>
      <c r="H34" s="69" t="s">
        <v>255</v>
      </c>
      <c r="I34" s="44"/>
      <c r="J34" s="37"/>
      <c r="K34" s="12" t="s">
        <v>214</v>
      </c>
      <c r="L34" s="4"/>
      <c r="M34" s="5"/>
      <c r="N34" s="5"/>
    </row>
    <row r="35" spans="2:14" ht="24.95" customHeight="1" x14ac:dyDescent="0.25">
      <c r="B35" s="68" t="s">
        <v>218</v>
      </c>
      <c r="C35" s="69"/>
      <c r="D35" s="57" t="s">
        <v>59</v>
      </c>
      <c r="E35" s="52"/>
      <c r="F35" s="44"/>
      <c r="G35" s="44"/>
      <c r="H35" s="69" t="s">
        <v>255</v>
      </c>
      <c r="I35" s="44"/>
      <c r="J35" s="37"/>
      <c r="K35" s="28">
        <v>1.788E-2</v>
      </c>
      <c r="L35" s="4"/>
      <c r="M35" s="5"/>
      <c r="N35" s="5"/>
    </row>
    <row r="36" spans="2:14" ht="24.95" customHeight="1" x14ac:dyDescent="0.25">
      <c r="B36" s="68" t="s">
        <v>37</v>
      </c>
      <c r="C36" s="69" t="s">
        <v>57</v>
      </c>
      <c r="D36" s="42" t="s">
        <v>85</v>
      </c>
      <c r="E36" s="43"/>
      <c r="F36" s="44"/>
      <c r="G36" s="44"/>
      <c r="H36" s="69" t="s">
        <v>255</v>
      </c>
      <c r="I36" s="44"/>
      <c r="J36" s="37"/>
      <c r="K36" s="12" t="s">
        <v>132</v>
      </c>
      <c r="L36" s="4" t="s">
        <v>131</v>
      </c>
      <c r="M36" s="5" t="s">
        <v>3</v>
      </c>
      <c r="N36" s="5" t="s">
        <v>130</v>
      </c>
    </row>
    <row r="37" spans="2:14" ht="24.95" customHeight="1" x14ac:dyDescent="0.25">
      <c r="B37" s="68" t="s">
        <v>36</v>
      </c>
      <c r="C37" s="69"/>
      <c r="D37" s="42" t="s">
        <v>85</v>
      </c>
      <c r="E37" s="43"/>
      <c r="F37" s="44"/>
      <c r="G37" s="44"/>
      <c r="H37" s="69" t="s">
        <v>255</v>
      </c>
      <c r="I37" s="44"/>
      <c r="J37" s="37"/>
      <c r="K37" s="12" t="s">
        <v>133</v>
      </c>
      <c r="L37" s="4"/>
      <c r="M37" s="5" t="s">
        <v>3</v>
      </c>
      <c r="N37" s="5" t="s">
        <v>130</v>
      </c>
    </row>
    <row r="38" spans="2:14" ht="24.95" customHeight="1" x14ac:dyDescent="0.25">
      <c r="B38" s="68" t="s">
        <v>38</v>
      </c>
      <c r="C38" s="69"/>
      <c r="D38" s="42" t="s">
        <v>85</v>
      </c>
      <c r="E38" s="43"/>
      <c r="F38" s="44"/>
      <c r="G38" s="44"/>
      <c r="H38" s="69" t="s">
        <v>255</v>
      </c>
      <c r="I38" s="44"/>
      <c r="J38" s="37"/>
      <c r="K38" s="12" t="s">
        <v>134</v>
      </c>
      <c r="L38" s="4"/>
      <c r="M38" s="5" t="s">
        <v>3</v>
      </c>
      <c r="N38" s="5" t="s">
        <v>130</v>
      </c>
    </row>
    <row r="39" spans="2:14" ht="24.95" customHeight="1" x14ac:dyDescent="0.25">
      <c r="B39" s="68" t="s">
        <v>39</v>
      </c>
      <c r="C39" s="69"/>
      <c r="D39" s="42" t="s">
        <v>85</v>
      </c>
      <c r="E39" s="43"/>
      <c r="F39" s="44"/>
      <c r="G39" s="44"/>
      <c r="H39" s="69" t="s">
        <v>255</v>
      </c>
      <c r="I39" s="44"/>
      <c r="J39" s="37"/>
      <c r="K39" s="12" t="s">
        <v>135</v>
      </c>
      <c r="L39" s="4"/>
      <c r="M39" s="5" t="s">
        <v>3</v>
      </c>
      <c r="N39" s="5" t="s">
        <v>130</v>
      </c>
    </row>
    <row r="40" spans="2:14" ht="24.95" customHeight="1" x14ac:dyDescent="0.25">
      <c r="B40" s="68" t="s">
        <v>40</v>
      </c>
      <c r="C40" s="69"/>
      <c r="D40" s="42" t="s">
        <v>85</v>
      </c>
      <c r="E40" s="43"/>
      <c r="F40" s="44"/>
      <c r="G40" s="44"/>
      <c r="H40" s="69" t="s">
        <v>255</v>
      </c>
      <c r="I40" s="44"/>
      <c r="J40" s="37"/>
      <c r="K40" s="12" t="s">
        <v>136</v>
      </c>
      <c r="L40" s="4"/>
      <c r="M40" s="5" t="s">
        <v>3</v>
      </c>
      <c r="N40" s="5" t="s">
        <v>130</v>
      </c>
    </row>
    <row r="41" spans="2:14" ht="24.95" customHeight="1" x14ac:dyDescent="0.25">
      <c r="B41" s="68" t="s">
        <v>41</v>
      </c>
      <c r="C41" s="69"/>
      <c r="D41" s="42" t="s">
        <v>85</v>
      </c>
      <c r="E41" s="43"/>
      <c r="F41" s="44"/>
      <c r="G41" s="44"/>
      <c r="H41" s="69" t="s">
        <v>255</v>
      </c>
      <c r="I41" s="44"/>
      <c r="J41" s="37"/>
      <c r="K41" s="12" t="s">
        <v>137</v>
      </c>
      <c r="L41" s="4"/>
      <c r="M41" s="5" t="s">
        <v>3</v>
      </c>
      <c r="N41" s="5" t="s">
        <v>130</v>
      </c>
    </row>
    <row r="42" spans="2:14" ht="24.95" customHeight="1" x14ac:dyDescent="0.25">
      <c r="B42" s="68" t="s">
        <v>42</v>
      </c>
      <c r="C42" s="69"/>
      <c r="D42" s="42" t="s">
        <v>85</v>
      </c>
      <c r="E42" s="43"/>
      <c r="F42" s="44"/>
      <c r="G42" s="44"/>
      <c r="H42" s="69" t="s">
        <v>255</v>
      </c>
      <c r="I42" s="44"/>
      <c r="J42" s="37"/>
      <c r="K42" s="12" t="s">
        <v>138</v>
      </c>
      <c r="L42" s="4"/>
      <c r="M42" s="5" t="s">
        <v>3</v>
      </c>
      <c r="N42" s="5" t="s">
        <v>130</v>
      </c>
    </row>
    <row r="43" spans="2:14" ht="24.95" customHeight="1" x14ac:dyDescent="0.25">
      <c r="B43" s="68" t="s">
        <v>43</v>
      </c>
      <c r="C43" s="69"/>
      <c r="D43" s="42" t="s">
        <v>85</v>
      </c>
      <c r="E43" s="43"/>
      <c r="F43" s="44"/>
      <c r="G43" s="44"/>
      <c r="H43" s="69" t="s">
        <v>255</v>
      </c>
      <c r="I43" s="44"/>
      <c r="J43" s="37"/>
      <c r="K43" s="12" t="s">
        <v>139</v>
      </c>
      <c r="L43" s="4"/>
      <c r="M43" s="5" t="s">
        <v>3</v>
      </c>
      <c r="N43" s="5" t="s">
        <v>130</v>
      </c>
    </row>
    <row r="44" spans="2:14" ht="24.95" customHeight="1" x14ac:dyDescent="0.25">
      <c r="B44" s="68" t="s">
        <v>44</v>
      </c>
      <c r="C44" s="69"/>
      <c r="D44" s="42" t="s">
        <v>85</v>
      </c>
      <c r="E44" s="43"/>
      <c r="F44" s="44"/>
      <c r="G44" s="44"/>
      <c r="H44" s="69" t="s">
        <v>255</v>
      </c>
      <c r="I44" s="44"/>
      <c r="J44" s="37"/>
      <c r="K44" s="12" t="s">
        <v>140</v>
      </c>
      <c r="L44" s="4"/>
      <c r="M44" s="5" t="s">
        <v>3</v>
      </c>
      <c r="N44" s="5" t="s">
        <v>130</v>
      </c>
    </row>
    <row r="45" spans="2:14" ht="24.95" customHeight="1" x14ac:dyDescent="0.25">
      <c r="B45" s="68" t="s">
        <v>45</v>
      </c>
      <c r="C45" s="69"/>
      <c r="D45" s="42" t="s">
        <v>85</v>
      </c>
      <c r="E45" s="43"/>
      <c r="F45" s="44"/>
      <c r="G45" s="44"/>
      <c r="H45" s="69" t="s">
        <v>255</v>
      </c>
      <c r="I45" s="44"/>
      <c r="J45" s="37"/>
      <c r="K45" s="12" t="s">
        <v>141</v>
      </c>
      <c r="L45" s="4"/>
      <c r="M45" s="5" t="s">
        <v>3</v>
      </c>
      <c r="N45" s="5" t="s">
        <v>130</v>
      </c>
    </row>
    <row r="46" spans="2:14" ht="24.95" customHeight="1" x14ac:dyDescent="0.25">
      <c r="B46" s="68" t="s">
        <v>128</v>
      </c>
      <c r="C46" s="69"/>
      <c r="D46" s="42" t="s">
        <v>85</v>
      </c>
      <c r="E46" s="43"/>
      <c r="F46" s="44"/>
      <c r="G46" s="44"/>
      <c r="H46" s="69" t="s">
        <v>255</v>
      </c>
      <c r="I46" s="44"/>
      <c r="J46" s="37"/>
      <c r="K46" s="12" t="s">
        <v>129</v>
      </c>
      <c r="L46" s="16" t="s">
        <v>142</v>
      </c>
      <c r="M46" s="5" t="s">
        <v>3</v>
      </c>
      <c r="N46" s="5" t="s">
        <v>130</v>
      </c>
    </row>
    <row r="47" spans="2:14" ht="24.95" customHeight="1" x14ac:dyDescent="0.25">
      <c r="B47" s="68" t="s">
        <v>92</v>
      </c>
      <c r="C47" s="75" t="s">
        <v>205</v>
      </c>
      <c r="D47" s="42" t="s">
        <v>85</v>
      </c>
      <c r="E47" s="43"/>
      <c r="F47" s="44"/>
      <c r="G47" s="44"/>
      <c r="H47" s="69" t="s">
        <v>255</v>
      </c>
      <c r="I47" s="44"/>
      <c r="J47" s="37"/>
      <c r="K47" s="12" t="s">
        <v>149</v>
      </c>
      <c r="L47" s="4"/>
      <c r="M47" s="20" t="s">
        <v>148</v>
      </c>
      <c r="N47" s="5" t="s">
        <v>147</v>
      </c>
    </row>
    <row r="48" spans="2:14" ht="24.95" customHeight="1" x14ac:dyDescent="0.25">
      <c r="B48" s="68" t="s">
        <v>46</v>
      </c>
      <c r="C48" s="69" t="s">
        <v>94</v>
      </c>
      <c r="D48" s="42" t="s">
        <v>85</v>
      </c>
      <c r="E48" s="43"/>
      <c r="F48" s="44"/>
      <c r="G48" s="44"/>
      <c r="H48" s="69" t="s">
        <v>255</v>
      </c>
      <c r="I48" s="44"/>
      <c r="J48" s="37"/>
      <c r="K48" s="12" t="s">
        <v>158</v>
      </c>
      <c r="L48" s="4" t="s">
        <v>150</v>
      </c>
      <c r="M48" s="20" t="s">
        <v>148</v>
      </c>
      <c r="N48" s="5" t="s">
        <v>147</v>
      </c>
    </row>
    <row r="49" spans="2:14" ht="24.95" customHeight="1" x14ac:dyDescent="0.25">
      <c r="B49" s="68" t="s">
        <v>124</v>
      </c>
      <c r="C49" s="69" t="s">
        <v>93</v>
      </c>
      <c r="D49" s="42" t="s">
        <v>85</v>
      </c>
      <c r="E49" s="43"/>
      <c r="F49" s="44"/>
      <c r="G49" s="44"/>
      <c r="H49" s="69" t="s">
        <v>255</v>
      </c>
      <c r="I49" s="44"/>
      <c r="J49" s="37"/>
      <c r="K49" s="12" t="s">
        <v>149</v>
      </c>
      <c r="L49" s="4"/>
      <c r="M49" s="20" t="s">
        <v>148</v>
      </c>
      <c r="N49" s="5" t="s">
        <v>147</v>
      </c>
    </row>
    <row r="50" spans="2:14" ht="24.95" customHeight="1" x14ac:dyDescent="0.25">
      <c r="B50" s="68" t="s">
        <v>125</v>
      </c>
      <c r="C50" s="69" t="s">
        <v>94</v>
      </c>
      <c r="D50" s="42" t="s">
        <v>85</v>
      </c>
      <c r="E50" s="43"/>
      <c r="F50" s="44"/>
      <c r="G50" s="44"/>
      <c r="H50" s="69" t="s">
        <v>255</v>
      </c>
      <c r="I50" s="44"/>
      <c r="J50" s="37"/>
      <c r="K50" s="16">
        <v>0.08</v>
      </c>
      <c r="L50" s="4"/>
      <c r="M50" s="20" t="s">
        <v>148</v>
      </c>
      <c r="N50" s="5" t="s">
        <v>147</v>
      </c>
    </row>
    <row r="51" spans="2:14" ht="24.95" customHeight="1" x14ac:dyDescent="0.25">
      <c r="B51" s="68" t="s">
        <v>52</v>
      </c>
      <c r="C51" s="69"/>
      <c r="D51" s="42" t="s">
        <v>85</v>
      </c>
      <c r="E51" s="43"/>
      <c r="F51" s="44"/>
      <c r="G51" s="44"/>
      <c r="H51" s="69" t="s">
        <v>255</v>
      </c>
      <c r="I51" s="43"/>
      <c r="J51" s="39"/>
      <c r="K51" s="12" t="s">
        <v>161</v>
      </c>
      <c r="L51" s="4"/>
      <c r="M51" s="5"/>
      <c r="N51" s="5"/>
    </row>
    <row r="52" spans="2:14" ht="24.95" customHeight="1" x14ac:dyDescent="0.25">
      <c r="B52" s="73"/>
      <c r="C52" s="69"/>
      <c r="D52" s="42"/>
      <c r="E52" s="43"/>
      <c r="F52" s="44"/>
      <c r="G52" s="44"/>
      <c r="H52" s="77"/>
      <c r="I52" s="43"/>
      <c r="J52" s="39"/>
      <c r="K52" s="12"/>
      <c r="L52" s="4"/>
      <c r="M52" s="5"/>
      <c r="N52" s="5"/>
    </row>
    <row r="53" spans="2:14" s="8" customFormat="1" ht="24.95" customHeight="1" x14ac:dyDescent="0.25">
      <c r="B53" s="70" t="s">
        <v>221</v>
      </c>
      <c r="C53" s="71"/>
      <c r="D53" s="55"/>
      <c r="E53" s="56"/>
      <c r="F53" s="54"/>
      <c r="G53" s="54"/>
      <c r="H53" s="71"/>
      <c r="I53" s="54"/>
      <c r="J53" s="37"/>
      <c r="K53" s="32"/>
      <c r="L53" s="34"/>
      <c r="M53" s="31"/>
      <c r="N53" s="31"/>
    </row>
    <row r="54" spans="2:14" ht="24.95" customHeight="1" x14ac:dyDescent="0.25">
      <c r="B54" s="68" t="s">
        <v>220</v>
      </c>
      <c r="C54" s="69" t="s">
        <v>48</v>
      </c>
      <c r="D54" s="42" t="s">
        <v>85</v>
      </c>
      <c r="E54" s="43"/>
      <c r="F54" s="44"/>
      <c r="G54" s="44"/>
      <c r="H54" s="69" t="s">
        <v>255</v>
      </c>
      <c r="I54" s="44"/>
      <c r="J54" s="37"/>
      <c r="K54" s="12" t="s">
        <v>155</v>
      </c>
      <c r="L54" s="4"/>
      <c r="M54" s="5" t="s">
        <v>3</v>
      </c>
      <c r="N54" s="5" t="s">
        <v>166</v>
      </c>
    </row>
    <row r="55" spans="2:14" ht="24.95" customHeight="1" x14ac:dyDescent="0.25">
      <c r="B55" s="68" t="s">
        <v>58</v>
      </c>
      <c r="C55" s="69"/>
      <c r="D55" s="42" t="s">
        <v>85</v>
      </c>
      <c r="E55" s="43"/>
      <c r="F55" s="44"/>
      <c r="G55" s="44"/>
      <c r="H55" s="69" t="s">
        <v>255</v>
      </c>
      <c r="I55" s="44"/>
      <c r="J55" s="37"/>
      <c r="K55" s="12" t="s">
        <v>156</v>
      </c>
      <c r="L55" s="4"/>
      <c r="M55" s="5" t="s">
        <v>3</v>
      </c>
      <c r="N55" s="5" t="s">
        <v>179</v>
      </c>
    </row>
    <row r="56" spans="2:14" ht="69.75" customHeight="1" x14ac:dyDescent="0.25">
      <c r="B56" s="68" t="s">
        <v>241</v>
      </c>
      <c r="C56" s="69" t="s">
        <v>240</v>
      </c>
      <c r="D56" s="42" t="s">
        <v>85</v>
      </c>
      <c r="E56" s="43"/>
      <c r="F56" s="44"/>
      <c r="G56" s="44"/>
      <c r="H56" s="69" t="s">
        <v>255</v>
      </c>
      <c r="I56" s="44"/>
      <c r="J56" s="37"/>
      <c r="K56" s="12" t="s">
        <v>157</v>
      </c>
      <c r="L56" s="4"/>
      <c r="M56" s="5" t="s">
        <v>3</v>
      </c>
      <c r="N56" s="5" t="s">
        <v>178</v>
      </c>
    </row>
    <row r="57" spans="2:14" ht="60" x14ac:dyDescent="0.25">
      <c r="B57" s="68" t="s">
        <v>105</v>
      </c>
      <c r="C57" s="69" t="s">
        <v>108</v>
      </c>
      <c r="D57" s="42" t="s">
        <v>85</v>
      </c>
      <c r="E57" s="43"/>
      <c r="F57" s="44"/>
      <c r="G57" s="44"/>
      <c r="H57" s="69" t="s">
        <v>255</v>
      </c>
      <c r="I57" s="44"/>
      <c r="J57" s="37"/>
      <c r="K57" s="12" t="s">
        <v>165</v>
      </c>
      <c r="L57" s="4" t="s">
        <v>180</v>
      </c>
      <c r="M57" s="5" t="s">
        <v>3</v>
      </c>
      <c r="N57" s="5" t="s">
        <v>166</v>
      </c>
    </row>
    <row r="58" spans="2:14" ht="24" x14ac:dyDescent="0.25">
      <c r="B58" s="68" t="s">
        <v>174</v>
      </c>
      <c r="C58" s="69"/>
      <c r="D58" s="58" t="s">
        <v>85</v>
      </c>
      <c r="E58" s="43"/>
      <c r="F58" s="44"/>
      <c r="G58" s="44"/>
      <c r="H58" s="69" t="s">
        <v>255</v>
      </c>
      <c r="I58" s="44"/>
      <c r="J58" s="37"/>
      <c r="K58" s="12" t="s">
        <v>175</v>
      </c>
      <c r="L58" s="4"/>
      <c r="M58" s="5" t="s">
        <v>3</v>
      </c>
      <c r="N58" s="5" t="s">
        <v>177</v>
      </c>
    </row>
    <row r="59" spans="2:14" ht="24.95" customHeight="1" x14ac:dyDescent="0.25">
      <c r="B59" s="68" t="s">
        <v>257</v>
      </c>
      <c r="C59" s="69"/>
      <c r="D59" s="42"/>
      <c r="E59" s="43"/>
      <c r="F59" s="44"/>
      <c r="G59" s="44"/>
      <c r="H59" s="77"/>
      <c r="I59" s="44"/>
      <c r="J59" s="37"/>
      <c r="K59" s="12" t="s">
        <v>258</v>
      </c>
      <c r="L59" s="4"/>
      <c r="M59" s="5"/>
      <c r="N59" s="5"/>
    </row>
    <row r="60" spans="2:14" ht="24.95" customHeight="1" x14ac:dyDescent="0.25">
      <c r="B60" s="68"/>
      <c r="C60" s="69"/>
      <c r="D60" s="42"/>
      <c r="E60" s="43"/>
      <c r="F60" s="44"/>
      <c r="G60" s="44"/>
      <c r="H60" s="77"/>
      <c r="I60" s="44"/>
      <c r="J60" s="37"/>
      <c r="K60" s="12"/>
      <c r="L60" s="4"/>
      <c r="M60" s="5"/>
      <c r="N60" s="5"/>
    </row>
    <row r="61" spans="2:14" ht="24.95" customHeight="1" x14ac:dyDescent="0.25">
      <c r="B61" s="65" t="s">
        <v>83</v>
      </c>
      <c r="C61" s="66"/>
      <c r="D61" s="48"/>
      <c r="E61" s="49"/>
      <c r="F61" s="50"/>
      <c r="G61" s="50"/>
      <c r="H61" s="74"/>
      <c r="I61" s="50"/>
      <c r="J61" s="37"/>
      <c r="K61" s="13"/>
      <c r="L61" s="11"/>
      <c r="M61" s="9"/>
      <c r="N61" s="9"/>
    </row>
    <row r="62" spans="2:14" ht="24.95" customHeight="1" x14ac:dyDescent="0.25">
      <c r="B62" s="67"/>
      <c r="C62" s="68"/>
      <c r="D62" s="51"/>
      <c r="E62" s="52"/>
      <c r="F62" s="53"/>
      <c r="G62" s="53"/>
      <c r="H62" s="79"/>
      <c r="I62" s="53"/>
      <c r="J62" s="37"/>
      <c r="K62" s="14"/>
      <c r="L62" s="7"/>
      <c r="M62" s="8"/>
      <c r="N62" s="8"/>
    </row>
    <row r="63" spans="2:14" ht="24.95" customHeight="1" x14ac:dyDescent="0.25">
      <c r="B63" s="68" t="s">
        <v>91</v>
      </c>
      <c r="C63" s="69" t="s">
        <v>84</v>
      </c>
      <c r="D63" s="42" t="s">
        <v>85</v>
      </c>
      <c r="E63" s="43"/>
      <c r="F63" s="44"/>
      <c r="G63" s="44"/>
      <c r="H63" s="69" t="s">
        <v>255</v>
      </c>
      <c r="I63" s="44"/>
      <c r="J63" s="37"/>
      <c r="K63" s="12" t="s">
        <v>90</v>
      </c>
      <c r="L63" s="4"/>
      <c r="M63" s="5"/>
      <c r="N63" s="5"/>
    </row>
    <row r="64" spans="2:14" ht="24.95" customHeight="1" x14ac:dyDescent="0.25">
      <c r="B64" s="68" t="s">
        <v>92</v>
      </c>
      <c r="C64" s="69" t="s">
        <v>93</v>
      </c>
      <c r="D64" s="42" t="s">
        <v>85</v>
      </c>
      <c r="E64" s="43"/>
      <c r="F64" s="44"/>
      <c r="G64" s="44"/>
      <c r="H64" s="69" t="s">
        <v>255</v>
      </c>
      <c r="I64" s="44"/>
      <c r="J64" s="37"/>
      <c r="K64" s="12" t="s">
        <v>90</v>
      </c>
      <c r="L64" s="4"/>
      <c r="M64" s="5"/>
      <c r="N64" s="5"/>
    </row>
    <row r="65" spans="2:14" ht="24.95" customHeight="1" x14ac:dyDescent="0.25">
      <c r="B65" s="68" t="s">
        <v>46</v>
      </c>
      <c r="C65" s="69" t="s">
        <v>94</v>
      </c>
      <c r="D65" s="42" t="s">
        <v>85</v>
      </c>
      <c r="E65" s="43"/>
      <c r="F65" s="44"/>
      <c r="G65" s="44"/>
      <c r="H65" s="69" t="s">
        <v>255</v>
      </c>
      <c r="I65" s="44"/>
      <c r="J65" s="37"/>
      <c r="K65" s="12" t="s">
        <v>90</v>
      </c>
      <c r="L65" s="4"/>
      <c r="M65" s="5"/>
      <c r="N65" s="5"/>
    </row>
    <row r="66" spans="2:14" ht="24.95" customHeight="1" x14ac:dyDescent="0.25">
      <c r="B66" s="68" t="s">
        <v>124</v>
      </c>
      <c r="C66" s="69"/>
      <c r="D66" s="42" t="s">
        <v>85</v>
      </c>
      <c r="E66" s="43"/>
      <c r="F66" s="44"/>
      <c r="G66" s="44"/>
      <c r="H66" s="69" t="s">
        <v>255</v>
      </c>
      <c r="I66" s="44"/>
      <c r="J66" s="37"/>
      <c r="K66" s="12" t="s">
        <v>90</v>
      </c>
      <c r="L66" s="4"/>
      <c r="M66" s="5"/>
      <c r="N66" s="5"/>
    </row>
    <row r="67" spans="2:14" ht="24.95" customHeight="1" x14ac:dyDescent="0.25">
      <c r="B67" s="68" t="s">
        <v>125</v>
      </c>
      <c r="C67" s="69"/>
      <c r="D67" s="42" t="s">
        <v>85</v>
      </c>
      <c r="E67" s="43"/>
      <c r="F67" s="44"/>
      <c r="G67" s="44"/>
      <c r="H67" s="69" t="s">
        <v>255</v>
      </c>
      <c r="I67" s="44"/>
      <c r="J67" s="37"/>
      <c r="K67" s="12" t="s">
        <v>90</v>
      </c>
      <c r="L67" s="4"/>
      <c r="M67" s="5"/>
      <c r="N67" s="5"/>
    </row>
    <row r="68" spans="2:14" ht="24.95" customHeight="1" x14ac:dyDescent="0.25">
      <c r="B68" s="70" t="s">
        <v>99</v>
      </c>
      <c r="C68" s="69"/>
      <c r="D68" s="42"/>
      <c r="E68" s="43"/>
      <c r="F68" s="44"/>
      <c r="G68" s="44"/>
      <c r="H68" s="77"/>
      <c r="I68" s="43"/>
      <c r="J68" s="39"/>
      <c r="K68" s="12" t="s">
        <v>90</v>
      </c>
      <c r="L68" s="4"/>
      <c r="M68" s="5"/>
      <c r="N68" s="5"/>
    </row>
    <row r="69" spans="2:14" ht="24.95" customHeight="1" x14ac:dyDescent="0.25">
      <c r="B69" s="68" t="s">
        <v>95</v>
      </c>
      <c r="C69" s="69" t="s">
        <v>100</v>
      </c>
      <c r="D69" s="42" t="s">
        <v>85</v>
      </c>
      <c r="E69" s="43"/>
      <c r="F69" s="44"/>
      <c r="G69" s="44"/>
      <c r="H69" s="69" t="s">
        <v>255</v>
      </c>
      <c r="I69" s="43"/>
      <c r="J69" s="39"/>
      <c r="K69" s="12" t="s">
        <v>90</v>
      </c>
      <c r="L69" s="4"/>
      <c r="M69" s="5"/>
      <c r="N69" s="5"/>
    </row>
    <row r="70" spans="2:14" ht="24.95" customHeight="1" x14ac:dyDescent="0.25">
      <c r="B70" s="68" t="s">
        <v>96</v>
      </c>
      <c r="C70" s="69" t="s">
        <v>100</v>
      </c>
      <c r="D70" s="42" t="s">
        <v>85</v>
      </c>
      <c r="E70" s="43"/>
      <c r="F70" s="44"/>
      <c r="G70" s="44"/>
      <c r="H70" s="69" t="s">
        <v>255</v>
      </c>
      <c r="I70" s="43"/>
      <c r="J70" s="39"/>
      <c r="K70" s="12" t="s">
        <v>90</v>
      </c>
      <c r="L70" s="4"/>
      <c r="M70" s="5"/>
      <c r="N70" s="5"/>
    </row>
    <row r="71" spans="2:14" ht="24.95" customHeight="1" x14ac:dyDescent="0.25">
      <c r="B71" s="68" t="s">
        <v>98</v>
      </c>
      <c r="C71" s="69" t="s">
        <v>97</v>
      </c>
      <c r="D71" s="42" t="s">
        <v>85</v>
      </c>
      <c r="E71" s="43"/>
      <c r="F71" s="44"/>
      <c r="G71" s="44"/>
      <c r="H71" s="69" t="s">
        <v>255</v>
      </c>
      <c r="I71" s="44"/>
      <c r="J71" s="37"/>
      <c r="K71" s="12" t="s">
        <v>90</v>
      </c>
      <c r="L71" s="4"/>
      <c r="M71" s="5"/>
      <c r="N71" s="5"/>
    </row>
    <row r="72" spans="2:14" s="8" customFormat="1" ht="24.95" customHeight="1" x14ac:dyDescent="0.25">
      <c r="B72" s="73"/>
      <c r="C72" s="69"/>
      <c r="D72" s="42"/>
      <c r="E72" s="43"/>
      <c r="F72" s="44"/>
      <c r="G72" s="44"/>
      <c r="H72" s="77"/>
      <c r="I72" s="44"/>
      <c r="J72" s="37"/>
      <c r="K72" s="12" t="s">
        <v>90</v>
      </c>
      <c r="L72" s="4"/>
      <c r="M72" s="5"/>
      <c r="N72" s="5"/>
    </row>
    <row r="73" spans="2:14" ht="24.95" customHeight="1" x14ac:dyDescent="0.25">
      <c r="B73" s="70" t="s">
        <v>47</v>
      </c>
      <c r="C73" s="69"/>
      <c r="D73" s="42"/>
      <c r="E73" s="43"/>
      <c r="F73" s="44"/>
      <c r="G73" s="44"/>
      <c r="H73" s="69"/>
      <c r="I73" s="44"/>
      <c r="J73" s="37"/>
      <c r="K73" s="12"/>
      <c r="L73" s="4"/>
      <c r="M73" s="5"/>
      <c r="N73" s="5"/>
    </row>
    <row r="74" spans="2:14" ht="58.5" customHeight="1" x14ac:dyDescent="0.25">
      <c r="B74" s="68" t="s">
        <v>102</v>
      </c>
      <c r="C74" s="69" t="s">
        <v>101</v>
      </c>
      <c r="D74" s="42" t="s">
        <v>85</v>
      </c>
      <c r="E74" s="43"/>
      <c r="F74" s="44"/>
      <c r="G74" s="44"/>
      <c r="H74" s="69" t="s">
        <v>255</v>
      </c>
      <c r="I74" s="44"/>
      <c r="J74" s="37"/>
      <c r="K74" s="12" t="s">
        <v>90</v>
      </c>
      <c r="L74" s="4"/>
      <c r="M74" s="5"/>
      <c r="N74" s="5"/>
    </row>
    <row r="75" spans="2:14" ht="24.95" customHeight="1" x14ac:dyDescent="0.25">
      <c r="B75" s="68" t="s">
        <v>103</v>
      </c>
      <c r="C75" s="69" t="s">
        <v>104</v>
      </c>
      <c r="D75" s="42" t="s">
        <v>85</v>
      </c>
      <c r="E75" s="43"/>
      <c r="F75" s="44"/>
      <c r="G75" s="44"/>
      <c r="H75" s="69" t="s">
        <v>255</v>
      </c>
      <c r="I75" s="44"/>
      <c r="J75" s="37"/>
      <c r="K75" s="12" t="s">
        <v>90</v>
      </c>
      <c r="L75" s="4"/>
      <c r="M75" s="5"/>
      <c r="N75" s="5"/>
    </row>
    <row r="76" spans="2:14" ht="60" x14ac:dyDescent="0.25">
      <c r="B76" s="68" t="s">
        <v>105</v>
      </c>
      <c r="C76" s="69" t="s">
        <v>108</v>
      </c>
      <c r="D76" s="42" t="s">
        <v>85</v>
      </c>
      <c r="E76" s="43"/>
      <c r="F76" s="44"/>
      <c r="G76" s="44"/>
      <c r="H76" s="69" t="s">
        <v>255</v>
      </c>
      <c r="I76" s="44"/>
      <c r="J76" s="37"/>
      <c r="K76" s="12" t="s">
        <v>90</v>
      </c>
      <c r="L76" s="4"/>
      <c r="M76" s="5"/>
      <c r="N76" s="5"/>
    </row>
    <row r="77" spans="2:14" ht="24.95" customHeight="1" x14ac:dyDescent="0.25">
      <c r="B77" s="68" t="s">
        <v>107</v>
      </c>
      <c r="C77" s="73" t="s">
        <v>239</v>
      </c>
      <c r="D77" s="42" t="s">
        <v>85</v>
      </c>
      <c r="E77" s="43"/>
      <c r="F77" s="44"/>
      <c r="G77" s="44"/>
      <c r="H77" s="69" t="s">
        <v>255</v>
      </c>
      <c r="I77" s="44"/>
      <c r="J77" s="37"/>
      <c r="K77" s="12" t="s">
        <v>90</v>
      </c>
      <c r="L77" s="4"/>
      <c r="M77" s="5"/>
      <c r="N77" s="5"/>
    </row>
    <row r="78" spans="2:14" ht="24.95" customHeight="1" x14ac:dyDescent="0.25">
      <c r="B78" s="68" t="s">
        <v>106</v>
      </c>
      <c r="C78" s="69" t="s">
        <v>104</v>
      </c>
      <c r="D78" s="42" t="s">
        <v>85</v>
      </c>
      <c r="E78" s="43"/>
      <c r="F78" s="44"/>
      <c r="G78" s="44"/>
      <c r="H78" s="69" t="s">
        <v>255</v>
      </c>
      <c r="I78" s="44"/>
      <c r="J78" s="37"/>
      <c r="K78" s="12" t="s">
        <v>90</v>
      </c>
      <c r="L78" s="4"/>
      <c r="M78" s="5"/>
      <c r="N78" s="5"/>
    </row>
    <row r="79" spans="2:14" ht="24.95" customHeight="1" x14ac:dyDescent="0.25">
      <c r="B79" s="73"/>
      <c r="C79" s="69"/>
      <c r="D79" s="42"/>
      <c r="E79" s="43"/>
      <c r="F79" s="44"/>
      <c r="G79" s="44"/>
      <c r="H79" s="69"/>
      <c r="I79" s="44"/>
      <c r="J79" s="37"/>
      <c r="K79" s="12"/>
      <c r="L79" s="4"/>
      <c r="M79" s="5"/>
      <c r="N79" s="5"/>
    </row>
    <row r="80" spans="2:14" ht="24.95" customHeight="1" x14ac:dyDescent="0.25">
      <c r="B80" s="65" t="s">
        <v>109</v>
      </c>
      <c r="C80" s="76"/>
      <c r="D80" s="60"/>
      <c r="E80" s="61"/>
      <c r="F80" s="59"/>
      <c r="G80" s="59"/>
      <c r="H80" s="81"/>
      <c r="I80" s="59"/>
      <c r="J80" s="40"/>
      <c r="K80" s="15"/>
      <c r="L80" s="17"/>
      <c r="M80" s="10"/>
      <c r="N80" s="10"/>
    </row>
    <row r="81" spans="2:14" ht="24.95" customHeight="1" x14ac:dyDescent="0.25">
      <c r="B81" s="67"/>
      <c r="C81" s="73"/>
      <c r="D81" s="51"/>
      <c r="E81" s="52"/>
      <c r="F81" s="53"/>
      <c r="G81" s="53"/>
      <c r="H81" s="79"/>
      <c r="I81" s="53"/>
      <c r="J81" s="37"/>
      <c r="K81" s="14"/>
      <c r="L81" s="7"/>
      <c r="M81" s="8"/>
      <c r="N81" s="8"/>
    </row>
    <row r="82" spans="2:14" ht="24.95" customHeight="1" x14ac:dyDescent="0.25">
      <c r="B82" s="68" t="s">
        <v>223</v>
      </c>
      <c r="C82" s="69"/>
      <c r="D82" s="42" t="s">
        <v>59</v>
      </c>
      <c r="E82" s="43"/>
      <c r="F82" s="44"/>
      <c r="G82" s="44"/>
      <c r="H82" s="69" t="s">
        <v>255</v>
      </c>
      <c r="I82" s="44"/>
      <c r="J82" s="37"/>
      <c r="K82" s="12" t="s">
        <v>74</v>
      </c>
      <c r="L82" s="4"/>
      <c r="M82" s="5"/>
      <c r="N82" s="5"/>
    </row>
    <row r="83" spans="2:14" ht="24.95" customHeight="1" x14ac:dyDescent="0.25">
      <c r="B83" s="68" t="s">
        <v>110</v>
      </c>
      <c r="C83" s="69"/>
      <c r="D83" s="42" t="s">
        <v>85</v>
      </c>
      <c r="E83" s="43"/>
      <c r="F83" s="44"/>
      <c r="G83" s="44"/>
      <c r="H83" s="69" t="s">
        <v>255</v>
      </c>
      <c r="I83" s="44"/>
      <c r="J83" s="37"/>
      <c r="K83" s="12" t="s">
        <v>90</v>
      </c>
      <c r="L83" s="4"/>
      <c r="M83" s="5"/>
      <c r="N83" s="5"/>
    </row>
    <row r="84" spans="2:14" ht="24.95" customHeight="1" x14ac:dyDescent="0.25">
      <c r="B84" s="68" t="s">
        <v>126</v>
      </c>
      <c r="C84" s="69" t="s">
        <v>127</v>
      </c>
      <c r="D84" s="42" t="s">
        <v>85</v>
      </c>
      <c r="E84" s="43"/>
      <c r="F84" s="44"/>
      <c r="G84" s="44"/>
      <c r="H84" s="69" t="s">
        <v>255</v>
      </c>
      <c r="I84" s="44"/>
      <c r="J84" s="37"/>
      <c r="K84" s="12" t="s">
        <v>90</v>
      </c>
      <c r="L84" s="4"/>
      <c r="M84" s="5"/>
      <c r="N84" s="5"/>
    </row>
    <row r="85" spans="2:14" ht="24.95" customHeight="1" x14ac:dyDescent="0.25">
      <c r="B85" s="68" t="s">
        <v>120</v>
      </c>
      <c r="C85" s="69"/>
      <c r="D85" s="42" t="s">
        <v>59</v>
      </c>
      <c r="E85" s="52"/>
      <c r="F85" s="44"/>
      <c r="G85" s="44"/>
      <c r="H85" s="69" t="s">
        <v>255</v>
      </c>
      <c r="I85" s="44"/>
      <c r="J85" s="37"/>
      <c r="K85" s="12" t="s">
        <v>73</v>
      </c>
      <c r="L85" s="7"/>
      <c r="M85" s="5" t="s">
        <v>176</v>
      </c>
      <c r="N85" s="29" t="s">
        <v>173</v>
      </c>
    </row>
    <row r="86" spans="2:14" ht="24.95" customHeight="1" x14ac:dyDescent="0.25">
      <c r="B86" s="68" t="s">
        <v>206</v>
      </c>
      <c r="C86" s="69"/>
      <c r="D86" s="42" t="s">
        <v>59</v>
      </c>
      <c r="E86" s="52"/>
      <c r="F86" s="44"/>
      <c r="G86" s="44"/>
      <c r="H86" s="69" t="s">
        <v>255</v>
      </c>
      <c r="I86" s="44"/>
      <c r="J86" s="37"/>
      <c r="K86" s="12" t="s">
        <v>74</v>
      </c>
      <c r="L86" s="7"/>
      <c r="M86" s="5"/>
      <c r="N86" s="30"/>
    </row>
    <row r="87" spans="2:14" ht="24.95" customHeight="1" x14ac:dyDescent="0.25">
      <c r="B87" s="68" t="s">
        <v>163</v>
      </c>
      <c r="C87" s="69"/>
      <c r="D87" s="42" t="s">
        <v>85</v>
      </c>
      <c r="E87" s="43"/>
      <c r="F87" s="44"/>
      <c r="G87" s="44"/>
      <c r="H87" s="69" t="s">
        <v>255</v>
      </c>
      <c r="I87" s="44"/>
      <c r="J87" s="37"/>
      <c r="K87" s="12" t="s">
        <v>228</v>
      </c>
      <c r="L87" s="4"/>
      <c r="M87" s="5" t="s">
        <v>3</v>
      </c>
      <c r="N87" s="5" t="s">
        <v>164</v>
      </c>
    </row>
    <row r="88" spans="2:14" ht="24.95" customHeight="1" x14ac:dyDescent="0.25">
      <c r="B88" s="68" t="s">
        <v>111</v>
      </c>
      <c r="C88" s="69"/>
      <c r="D88" s="42" t="s">
        <v>59</v>
      </c>
      <c r="E88" s="43"/>
      <c r="F88" s="44"/>
      <c r="G88" s="44"/>
      <c r="H88" s="69" t="s">
        <v>255</v>
      </c>
      <c r="I88" s="44"/>
      <c r="J88" s="37"/>
      <c r="K88" s="12" t="s">
        <v>119</v>
      </c>
      <c r="L88" s="4"/>
      <c r="M88" s="5" t="s">
        <v>3</v>
      </c>
      <c r="N88" s="5" t="s">
        <v>144</v>
      </c>
    </row>
    <row r="89" spans="2:14" ht="24.95" customHeight="1" x14ac:dyDescent="0.25">
      <c r="B89" s="68" t="s">
        <v>121</v>
      </c>
      <c r="C89" s="69" t="s">
        <v>162</v>
      </c>
      <c r="D89" s="42" t="s">
        <v>85</v>
      </c>
      <c r="E89" s="43"/>
      <c r="F89" s="44"/>
      <c r="G89" s="44"/>
      <c r="H89" s="69" t="s">
        <v>255</v>
      </c>
      <c r="I89" s="44"/>
      <c r="J89" s="37"/>
      <c r="K89" s="16">
        <v>1</v>
      </c>
      <c r="L89" s="4" t="s">
        <v>181</v>
      </c>
      <c r="M89" s="5" t="s">
        <v>3</v>
      </c>
      <c r="N89" s="5" t="s">
        <v>144</v>
      </c>
    </row>
    <row r="90" spans="2:14" ht="24.95" customHeight="1" x14ac:dyDescent="0.25">
      <c r="B90" s="68" t="s">
        <v>143</v>
      </c>
      <c r="C90" s="5" t="s">
        <v>295</v>
      </c>
      <c r="D90" s="42" t="s">
        <v>85</v>
      </c>
      <c r="E90" s="43"/>
      <c r="F90" s="44"/>
      <c r="G90" s="44"/>
      <c r="H90" s="69" t="s">
        <v>255</v>
      </c>
      <c r="I90" s="44"/>
      <c r="J90" s="37"/>
      <c r="K90" s="12" t="s">
        <v>145</v>
      </c>
      <c r="L90" s="4"/>
      <c r="M90" s="5" t="s">
        <v>3</v>
      </c>
      <c r="N90" s="5" t="s">
        <v>144</v>
      </c>
    </row>
    <row r="91" spans="2:14" ht="39.75" customHeight="1" x14ac:dyDescent="0.25">
      <c r="B91" s="68"/>
      <c r="C91" s="69"/>
      <c r="D91" s="42" t="s">
        <v>85</v>
      </c>
      <c r="E91" s="43"/>
      <c r="F91" s="44"/>
      <c r="G91" s="44"/>
      <c r="H91" s="77"/>
      <c r="I91" s="44"/>
      <c r="J91" s="37"/>
      <c r="L91" s="4"/>
      <c r="M91" s="5"/>
      <c r="N91" s="5"/>
    </row>
    <row r="92" spans="2:14" ht="24.95" customHeight="1" x14ac:dyDescent="0.25">
      <c r="B92" s="65" t="s">
        <v>122</v>
      </c>
      <c r="C92" s="76"/>
      <c r="D92" s="60"/>
      <c r="E92" s="61"/>
      <c r="F92" s="59"/>
      <c r="G92" s="59"/>
      <c r="H92" s="81"/>
      <c r="I92" s="59"/>
      <c r="J92" s="40"/>
      <c r="K92" s="15"/>
      <c r="L92" s="17"/>
      <c r="M92" s="10"/>
      <c r="N92" s="10"/>
    </row>
    <row r="93" spans="2:14" ht="36" x14ac:dyDescent="0.25">
      <c r="B93" s="68" t="s">
        <v>122</v>
      </c>
      <c r="C93" s="69" t="s">
        <v>123</v>
      </c>
      <c r="D93" s="42" t="s">
        <v>85</v>
      </c>
      <c r="E93" s="43"/>
      <c r="F93" s="44"/>
      <c r="G93" s="44"/>
      <c r="H93" s="77"/>
      <c r="I93" s="44"/>
      <c r="J93" s="37"/>
      <c r="K93" s="4" t="s">
        <v>90</v>
      </c>
      <c r="L93" s="4"/>
      <c r="M93" s="5"/>
      <c r="N93" s="5"/>
    </row>
  </sheetData>
  <sheetProtection algorithmName="SHA-512" hashValue="WO2CJuHsDAQFq3razWBOg0yJ4i8VQrCAQ676Ik96GyZF+bLylikLcGF2IwO+A8M35dpaUodCcgoE5FG9YkyT+w==" saltValue="kkpQhTTyjjn05UEqw/O25w==" spinCount="100000" sheet="1" objects="1" scenarios="1"/>
  <mergeCells count="1">
    <mergeCell ref="H1:I1"/>
  </mergeCells>
  <phoneticPr fontId="2" type="noConversion"/>
  <dataValidations count="13">
    <dataValidation type="list" allowBlank="1" showInputMessage="1" showErrorMessage="1" sqref="D32 K32">
      <formula1>type_staffel</formula1>
    </dataValidation>
    <dataValidation type="list" allowBlank="1" showInputMessage="1" showErrorMessage="1" promptTitle="Keuzelijst" prompt="Vul hier de aanvangsleeftijd in" sqref="D10 K10">
      <formula1>aanvang_lft</formula1>
    </dataValidation>
    <dataValidation type="list" allowBlank="1" showInputMessage="1" showErrorMessage="1" prompt="Vul hier het type regeling in" sqref="K8">
      <formula1>type_ovk</formula1>
    </dataValidation>
    <dataValidation type="list" allowBlank="1" showInputMessage="1" showErrorMessage="1" prompt="Type overeenkomst in de zin van de PW_x000a_" sqref="D8">
      <formula1>type_ovk</formula1>
    </dataValidation>
    <dataValidation type="list" allowBlank="1" showInputMessage="1" showErrorMessage="1" prompt="Vul hier de pensioenrichtleeftijd in" sqref="D11 K11">
      <formula1>Pensioenrichtleeftijd</formula1>
    </dataValidation>
    <dataValidation type="list" allowBlank="1" showInputMessage="1" showErrorMessage="1" sqref="D9 K9">
      <formula1>type_reg</formula1>
    </dataValidation>
    <dataValidation type="list" allowBlank="1" showInputMessage="1" showErrorMessage="1" prompt="Type overeenkomst in de zin van de PW_x000a_" sqref="D9">
      <formula1>type_reg</formula1>
    </dataValidation>
    <dataValidation type="list" allowBlank="1" showInputMessage="1" showErrorMessage="1" prompt="Vul hier het type regeling in" sqref="K9">
      <formula1>type_reg</formula1>
    </dataValidation>
    <dataValidation type="list" allowBlank="1" showInputMessage="1" showErrorMessage="1" sqref="D82 K82 K88 K85:K86 K17:K22 D85:D86 D17:D22">
      <formula1>ja_nee</formula1>
    </dataValidation>
    <dataValidation type="list" allowBlank="1" showInputMessage="1" showErrorMessage="1" sqref="D34 K34">
      <formula1>RR_staffel</formula1>
    </dataValidation>
    <dataValidation type="list" allowBlank="1" showInputMessage="1" showErrorMessage="1" sqref="K88 D88">
      <formula1>klassen_AO</formula1>
    </dataValidation>
    <dataValidation type="list" allowBlank="1" showInputMessage="1" showErrorMessage="1" sqref="H69:H71 H63:H67 H8:H11 H32:H51 H54:H58 H74:H78 H82:H90 H17:H28">
      <formula1>Gelijkwaardig</formula1>
    </dataValidation>
    <dataValidation type="list" allowBlank="1" showInputMessage="1" showErrorMessage="1" sqref="D35 K35">
      <formula1>opbouw_staffel</formula1>
    </dataValidation>
  </dataValidations>
  <hyperlinks>
    <hyperlink ref="M10" r:id="rId1" location=":~:text=De%20premie%20verschilt%20per%20regeling,werknemer%20betaalt%20dus%20maximaal%204%25."/>
    <hyperlink ref="M48" r:id="rId2" location=":~:text=De%20premie%20verschilt%20per%20regeling,werknemer%20betaalt%20dus%20maximaal%204%25."/>
    <hyperlink ref="L14" r:id="rId3"/>
    <hyperlink ref="L24" r:id="rId4"/>
    <hyperlink ref="N85" r:id="rId5" location="p-123-question-1"/>
    <hyperlink ref="M47" r:id="rId6" location=":~:text=De%20premie%20verschilt%20per%20regeling,werknemer%20betaalt%20dus%20maximaal%204%25."/>
    <hyperlink ref="M49" r:id="rId7" location=":~:text=De%20premie%20verschilt%20per%20regeling,werknemer%20betaalt%20dus%20maximaal%204%25."/>
    <hyperlink ref="M50" r:id="rId8" location=":~:text=De%20premie%20verschilt%20per%20regeling,werknemer%20betaalt%20dus%20maximaal%204%25."/>
  </hyperlinks>
  <pageMargins left="0.7" right="0.7" top="0.75" bottom="0.75" header="0.3" footer="0.3"/>
  <pageSetup orientation="portrait" r:id="rId9"/>
  <legacyDrawing r:id="rId10"/>
  <tableParts count="1">
    <tablePart r:id="rId1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topLeftCell="B1" zoomScaleNormal="100" workbookViewId="0">
      <selection activeCell="D27" sqref="D27"/>
    </sheetView>
  </sheetViews>
  <sheetFormatPr defaultColWidth="8.85546875" defaultRowHeight="15" x14ac:dyDescent="0.25"/>
  <cols>
    <col min="1" max="1" width="71" style="88" customWidth="1"/>
    <col min="2" max="2" width="31.5703125" style="88" customWidth="1"/>
    <col min="3" max="3" width="30.5703125" customWidth="1"/>
    <col min="4" max="4" width="25.140625" customWidth="1"/>
    <col min="5" max="5" width="22.42578125" customWidth="1"/>
    <col min="6" max="6" width="23.7109375" customWidth="1"/>
    <col min="7" max="7" width="14.140625" customWidth="1"/>
    <col min="8" max="8" width="34.28515625" customWidth="1"/>
  </cols>
  <sheetData>
    <row r="1" spans="1:8" x14ac:dyDescent="0.25">
      <c r="A1" s="83" t="s">
        <v>13</v>
      </c>
      <c r="B1" s="95" t="s">
        <v>275</v>
      </c>
      <c r="C1" s="84" t="s">
        <v>304</v>
      </c>
      <c r="D1" s="84" t="s">
        <v>189</v>
      </c>
      <c r="E1" s="84" t="s">
        <v>25</v>
      </c>
      <c r="F1" s="84" t="s">
        <v>198</v>
      </c>
      <c r="H1" s="1" t="s">
        <v>20</v>
      </c>
    </row>
    <row r="2" spans="1:8" ht="30" x14ac:dyDescent="0.25">
      <c r="A2" s="91"/>
      <c r="B2" s="96" t="s">
        <v>276</v>
      </c>
      <c r="C2" s="93"/>
      <c r="D2" s="93"/>
      <c r="E2" s="94"/>
      <c r="F2" s="94"/>
      <c r="H2" s="92"/>
    </row>
    <row r="3" spans="1:8" x14ac:dyDescent="0.25">
      <c r="A3" s="91" t="s">
        <v>274</v>
      </c>
      <c r="B3" s="91"/>
      <c r="C3" s="98"/>
      <c r="D3" s="99" t="s">
        <v>59</v>
      </c>
      <c r="E3" s="100"/>
      <c r="F3" s="100"/>
      <c r="H3" s="2" t="s">
        <v>22</v>
      </c>
    </row>
    <row r="4" spans="1:8" ht="15.75" thickBot="1" x14ac:dyDescent="0.3">
      <c r="A4" s="91"/>
      <c r="B4" s="91"/>
      <c r="C4" s="101"/>
      <c r="D4" s="101"/>
      <c r="E4" s="102"/>
      <c r="F4" s="100"/>
      <c r="H4" s="3" t="s">
        <v>21</v>
      </c>
    </row>
    <row r="5" spans="1:8" x14ac:dyDescent="0.25">
      <c r="A5" s="91" t="str">
        <f>Naam_regeling</f>
        <v>Regeling_A</v>
      </c>
      <c r="B5" s="91"/>
      <c r="C5" s="99" t="s">
        <v>17</v>
      </c>
      <c r="D5" s="99" t="s">
        <v>16</v>
      </c>
      <c r="E5" s="100"/>
      <c r="F5" s="100"/>
    </row>
    <row r="6" spans="1:8" x14ac:dyDescent="0.25">
      <c r="A6" s="91" t="str">
        <f>Naam_regeling</f>
        <v>Regeling_A</v>
      </c>
      <c r="B6" s="91"/>
      <c r="C6" s="99" t="s">
        <v>12</v>
      </c>
      <c r="D6" s="99" t="s">
        <v>16</v>
      </c>
      <c r="E6" s="100"/>
      <c r="F6" s="100"/>
    </row>
    <row r="7" spans="1:8" x14ac:dyDescent="0.25">
      <c r="A7" s="91" t="str">
        <f>Naam_regeling</f>
        <v>Regeling_A</v>
      </c>
      <c r="B7" s="91"/>
      <c r="C7" s="99" t="s">
        <v>2</v>
      </c>
      <c r="D7" s="99" t="s">
        <v>16</v>
      </c>
      <c r="E7" s="100"/>
      <c r="F7" s="100"/>
    </row>
    <row r="8" spans="1:8" x14ac:dyDescent="0.25">
      <c r="A8" s="91" t="str">
        <f>Naam_regeling</f>
        <v>Regeling_A</v>
      </c>
      <c r="B8" s="91"/>
      <c r="C8" s="99" t="s">
        <v>3</v>
      </c>
      <c r="D8" s="99" t="s">
        <v>16</v>
      </c>
      <c r="E8" s="100"/>
      <c r="F8" s="100"/>
    </row>
    <row r="9" spans="1:8" x14ac:dyDescent="0.25">
      <c r="A9" s="91"/>
      <c r="B9" s="91"/>
      <c r="C9" s="101"/>
      <c r="D9" s="101"/>
      <c r="E9" s="102"/>
      <c r="F9" s="102"/>
    </row>
    <row r="10" spans="1:8" x14ac:dyDescent="0.25">
      <c r="A10" s="91" t="str">
        <f>naam_regeling_2</f>
        <v>Regeling_B</v>
      </c>
      <c r="B10" s="91"/>
      <c r="C10" s="99"/>
      <c r="D10" s="99" t="s">
        <v>24</v>
      </c>
      <c r="E10" s="100"/>
      <c r="F10" s="100" t="s">
        <v>213</v>
      </c>
    </row>
    <row r="11" spans="1:8" x14ac:dyDescent="0.25">
      <c r="A11" s="91" t="str">
        <f>naam_regeling_2</f>
        <v>Regeling_B</v>
      </c>
      <c r="B11" s="91"/>
      <c r="C11" s="99"/>
      <c r="D11" s="99" t="s">
        <v>24</v>
      </c>
      <c r="E11" s="100"/>
      <c r="F11" s="100"/>
    </row>
    <row r="12" spans="1:8" x14ac:dyDescent="0.25">
      <c r="A12" s="91" t="str">
        <f>naam_regeling_2</f>
        <v>Regeling_B</v>
      </c>
      <c r="B12" s="91"/>
      <c r="C12" s="99"/>
      <c r="D12" s="99" t="s">
        <v>24</v>
      </c>
      <c r="E12" s="100"/>
      <c r="F12" s="100"/>
    </row>
    <row r="13" spans="1:8" x14ac:dyDescent="0.25">
      <c r="A13" s="91" t="str">
        <f>naam_regeling_2</f>
        <v>Regeling_B</v>
      </c>
      <c r="B13" s="91"/>
      <c r="C13" s="99"/>
      <c r="D13" s="99" t="s">
        <v>24</v>
      </c>
      <c r="E13" s="100"/>
      <c r="F13" s="100"/>
    </row>
    <row r="14" spans="1:8" x14ac:dyDescent="0.25">
      <c r="A14" s="91"/>
      <c r="B14" s="91"/>
      <c r="C14" s="101"/>
      <c r="D14" s="101"/>
      <c r="E14" s="100"/>
      <c r="F14" s="100"/>
    </row>
    <row r="15" spans="1:8" ht="45" x14ac:dyDescent="0.25">
      <c r="A15" s="91" t="s">
        <v>277</v>
      </c>
      <c r="B15" s="97" t="s">
        <v>278</v>
      </c>
      <c r="C15" s="101"/>
      <c r="D15" s="99" t="s">
        <v>59</v>
      </c>
      <c r="E15" s="100"/>
      <c r="F15" s="100"/>
    </row>
    <row r="16" spans="1:8" ht="45" x14ac:dyDescent="0.25">
      <c r="A16" s="91" t="s">
        <v>279</v>
      </c>
      <c r="B16" s="97" t="s">
        <v>280</v>
      </c>
      <c r="C16" s="101"/>
      <c r="D16" s="99" t="s">
        <v>59</v>
      </c>
      <c r="E16" s="100"/>
      <c r="F16" s="100"/>
    </row>
    <row r="17" spans="1:6" x14ac:dyDescent="0.25">
      <c r="A17" s="91"/>
      <c r="B17" s="91"/>
      <c r="C17" s="101"/>
      <c r="D17" s="101"/>
      <c r="E17" s="102"/>
      <c r="F17" s="102"/>
    </row>
    <row r="18" spans="1:6" x14ac:dyDescent="0.25">
      <c r="A18" s="91" t="s">
        <v>191</v>
      </c>
      <c r="B18" s="91"/>
      <c r="C18" s="99" t="s">
        <v>59</v>
      </c>
      <c r="D18" s="99" t="str">
        <f>VLOOKUP(Tabel2[[#This Row],[Verwijzing Document]],opzoeken_grond,2,0)</f>
        <v>Vult_automatisch</v>
      </c>
      <c r="E18" s="103"/>
      <c r="F18" s="103"/>
    </row>
    <row r="19" spans="1:6" x14ac:dyDescent="0.25">
      <c r="A19" s="91" t="s">
        <v>305</v>
      </c>
      <c r="B19" s="91"/>
      <c r="C19" s="98"/>
      <c r="D19" s="99" t="s">
        <v>16</v>
      </c>
      <c r="E19" s="100"/>
      <c r="F19" s="100"/>
    </row>
    <row r="20" spans="1:6" x14ac:dyDescent="0.25">
      <c r="A20" s="91" t="s">
        <v>306</v>
      </c>
      <c r="B20" s="91"/>
      <c r="C20" s="98"/>
      <c r="D20" s="99" t="s">
        <v>16</v>
      </c>
      <c r="E20" s="100"/>
      <c r="F20" s="100"/>
    </row>
    <row r="21" spans="1:6" ht="30" x14ac:dyDescent="0.25">
      <c r="A21" s="91" t="s">
        <v>263</v>
      </c>
      <c r="B21" s="91"/>
      <c r="C21" s="98"/>
      <c r="D21" s="99" t="s">
        <v>59</v>
      </c>
      <c r="E21" s="103"/>
      <c r="F21" s="103"/>
    </row>
    <row r="22" spans="1:6" x14ac:dyDescent="0.25">
      <c r="A22" s="91"/>
      <c r="B22" s="91"/>
      <c r="C22" s="101"/>
      <c r="D22" s="101"/>
      <c r="E22" s="102"/>
      <c r="F22" s="102"/>
    </row>
    <row r="23" spans="1:6" ht="30" x14ac:dyDescent="0.25">
      <c r="A23" s="91" t="s">
        <v>266</v>
      </c>
      <c r="B23" s="91"/>
      <c r="C23" s="98"/>
      <c r="D23" s="99" t="s">
        <v>16</v>
      </c>
      <c r="E23" s="100"/>
      <c r="F23" s="100"/>
    </row>
    <row r="24" spans="1:6" ht="45" x14ac:dyDescent="0.25">
      <c r="A24" s="91" t="s">
        <v>264</v>
      </c>
      <c r="B24" s="91"/>
      <c r="C24" s="98"/>
      <c r="D24" s="99" t="s">
        <v>16</v>
      </c>
      <c r="E24" s="100"/>
      <c r="F24" s="100"/>
    </row>
    <row r="25" spans="1:6" x14ac:dyDescent="0.25">
      <c r="A25" s="91"/>
      <c r="B25" s="91"/>
      <c r="C25" s="101"/>
      <c r="D25" s="101"/>
      <c r="E25" s="100"/>
      <c r="F25" s="100"/>
    </row>
    <row r="26" spans="1:6" ht="30" customHeight="1" x14ac:dyDescent="0.25">
      <c r="A26" s="91" t="s">
        <v>265</v>
      </c>
      <c r="B26" s="97" t="s">
        <v>278</v>
      </c>
      <c r="C26" s="101"/>
      <c r="D26" s="101"/>
      <c r="E26" s="101"/>
      <c r="F26" s="100"/>
    </row>
    <row r="27" spans="1:6" ht="30" x14ac:dyDescent="0.25">
      <c r="A27" s="91" t="str">
        <f>"- Toelichting op berekeningswijze"</f>
        <v>- Toelichting op berekeningswijze</v>
      </c>
      <c r="B27" s="97" t="s">
        <v>278</v>
      </c>
      <c r="C27" s="104"/>
      <c r="D27" s="99" t="s">
        <v>16</v>
      </c>
      <c r="E27" s="102"/>
      <c r="F27" s="100"/>
    </row>
    <row r="28" spans="1:6" ht="30" x14ac:dyDescent="0.25">
      <c r="A28" s="91" t="str">
        <f>"- De hoogte van de aanvullende stortingen per deelnemers"</f>
        <v>- De hoogte van de aanvullende stortingen per deelnemers</v>
      </c>
      <c r="B28" s="97" t="s">
        <v>278</v>
      </c>
      <c r="C28" s="104"/>
      <c r="D28" s="99" t="s">
        <v>16</v>
      </c>
      <c r="E28" s="102"/>
      <c r="F28" s="100"/>
    </row>
    <row r="29" spans="1:6" ht="60" x14ac:dyDescent="0.25">
      <c r="A29" s="91" t="str">
        <f>"- Toelichting op de wijze waarop wordt omgegaan met reeds gepensioneerde deelnemers, overleden deelnemers, arbeidsongeschikte deelnemers, deelnemers die waardeoverdracht hebben gepleegd na ontslag en het gemiste rendement"</f>
        <v>- Toelichting op de wijze waarop wordt omgegaan met reeds gepensioneerde deelnemers, overleden deelnemers, arbeidsongeschikte deelnemers, deelnemers die waardeoverdracht hebben gepleegd na ontslag en het gemiste rendement</v>
      </c>
      <c r="B29" s="97" t="s">
        <v>278</v>
      </c>
      <c r="C29" s="104"/>
      <c r="D29" s="99" t="s">
        <v>16</v>
      </c>
      <c r="E29" s="102"/>
      <c r="F29" s="100"/>
    </row>
    <row r="30" spans="1:6" x14ac:dyDescent="0.25">
      <c r="A30" s="91"/>
      <c r="B30" s="91"/>
      <c r="C30" s="101"/>
      <c r="D30" s="101"/>
      <c r="E30" s="100"/>
      <c r="F30" s="100"/>
    </row>
    <row r="31" spans="1:6" x14ac:dyDescent="0.25">
      <c r="A31" s="91" t="s">
        <v>190</v>
      </c>
      <c r="B31" s="91"/>
      <c r="C31" s="98"/>
      <c r="D31" s="98"/>
      <c r="E31" s="100"/>
      <c r="F31" s="100"/>
    </row>
    <row r="33" spans="1:2" x14ac:dyDescent="0.25">
      <c r="A33" s="85"/>
      <c r="B33" s="85"/>
    </row>
    <row r="34" spans="1:2" x14ac:dyDescent="0.25">
      <c r="A34" s="86"/>
      <c r="B34" s="86"/>
    </row>
    <row r="35" spans="1:2" x14ac:dyDescent="0.25">
      <c r="A35" s="86"/>
      <c r="B35" s="86"/>
    </row>
    <row r="36" spans="1:2" x14ac:dyDescent="0.25">
      <c r="A36" s="86"/>
      <c r="B36" s="86"/>
    </row>
    <row r="37" spans="1:2" x14ac:dyDescent="0.25">
      <c r="A37" s="87"/>
      <c r="B37" s="87"/>
    </row>
    <row r="38" spans="1:2" x14ac:dyDescent="0.25">
      <c r="A38" s="87"/>
      <c r="B38" s="87"/>
    </row>
    <row r="39" spans="1:2" x14ac:dyDescent="0.25">
      <c r="A39" s="87"/>
      <c r="B39" s="87"/>
    </row>
    <row r="40" spans="1:2" x14ac:dyDescent="0.25">
      <c r="A40" s="87"/>
      <c r="B40" s="87"/>
    </row>
    <row r="41" spans="1:2" x14ac:dyDescent="0.25">
      <c r="A41" s="86"/>
      <c r="B41" s="86"/>
    </row>
    <row r="42" spans="1:2" x14ac:dyDescent="0.25">
      <c r="A42" s="86"/>
      <c r="B42" s="86"/>
    </row>
    <row r="43" spans="1:2" x14ac:dyDescent="0.25">
      <c r="A43" s="86"/>
      <c r="B43" s="86"/>
    </row>
    <row r="44" spans="1:2" x14ac:dyDescent="0.25">
      <c r="A44" s="86"/>
      <c r="B44" s="86"/>
    </row>
    <row r="45" spans="1:2" x14ac:dyDescent="0.25">
      <c r="A45" s="86"/>
      <c r="B45" s="86"/>
    </row>
    <row r="46" spans="1:2" x14ac:dyDescent="0.25">
      <c r="A46" s="86"/>
      <c r="B46" s="86"/>
    </row>
    <row r="47" spans="1:2" x14ac:dyDescent="0.25">
      <c r="A47" s="86"/>
      <c r="B47" s="86"/>
    </row>
    <row r="48" spans="1:2" x14ac:dyDescent="0.25">
      <c r="A48" s="86"/>
      <c r="B48" s="86"/>
    </row>
    <row r="49" spans="1:2" x14ac:dyDescent="0.25">
      <c r="A49" s="86"/>
      <c r="B49" s="86"/>
    </row>
    <row r="50" spans="1:2" x14ac:dyDescent="0.25">
      <c r="A50" s="86"/>
      <c r="B50" s="86"/>
    </row>
    <row r="51" spans="1:2" x14ac:dyDescent="0.25">
      <c r="A51" s="86"/>
      <c r="B51" s="86"/>
    </row>
    <row r="52" spans="1:2" x14ac:dyDescent="0.25">
      <c r="A52" s="86"/>
      <c r="B52" s="86"/>
    </row>
    <row r="53" spans="1:2" x14ac:dyDescent="0.25">
      <c r="A53" s="86"/>
      <c r="B53" s="86"/>
    </row>
    <row r="54" spans="1:2" x14ac:dyDescent="0.25">
      <c r="A54" s="86"/>
      <c r="B54" s="86"/>
    </row>
    <row r="55" spans="1:2" x14ac:dyDescent="0.25">
      <c r="A55" s="86"/>
      <c r="B55" s="86"/>
    </row>
    <row r="56" spans="1:2" x14ac:dyDescent="0.25">
      <c r="A56" s="86"/>
      <c r="B56" s="86"/>
    </row>
    <row r="57" spans="1:2" x14ac:dyDescent="0.25">
      <c r="A57" s="86"/>
      <c r="B57" s="86"/>
    </row>
    <row r="58" spans="1:2" x14ac:dyDescent="0.25">
      <c r="A58" s="86"/>
      <c r="B58" s="86"/>
    </row>
    <row r="59" spans="1:2" x14ac:dyDescent="0.25">
      <c r="A59" s="86"/>
      <c r="B59" s="86"/>
    </row>
    <row r="60" spans="1:2" x14ac:dyDescent="0.25">
      <c r="A60" s="86"/>
      <c r="B60" s="86"/>
    </row>
    <row r="61" spans="1:2" x14ac:dyDescent="0.25">
      <c r="A61" s="86"/>
      <c r="B61" s="86"/>
    </row>
  </sheetData>
  <sheetProtection algorithmName="SHA-512" hashValue="4KiL4iQDA+OpkvAj+SN/2pDn4PaVT9g2irLAtOj+fCsaMKTvWJ3rCLFDojHrsJVrPN3gqGyoUU4dPNXG1YR/tw==" saltValue="aXvVr9WaJQwe9uS0aFUuMw==" spinCount="100000" sheet="1" objects="1" scenarios="1"/>
  <dataValidations count="5">
    <dataValidation type="list" allowBlank="1" showInputMessage="1" showErrorMessage="1" sqref="D3">
      <formula1>bevoegdheid_adv</formula1>
    </dataValidation>
    <dataValidation type="list" allowBlank="1" showInputMessage="1" showErrorMessage="1" sqref="C5:C8 C10:C13 C19:C21">
      <formula1>type_document</formula1>
    </dataValidation>
    <dataValidation type="list" allowBlank="1" showInputMessage="1" showErrorMessage="1" sqref="D10:D13 D19:D21 D23:D24 D27:D29 D5:D8">
      <formula1>status_doc</formula1>
    </dataValidation>
    <dataValidation type="list" allowBlank="1" showInputMessage="1" showErrorMessage="1" sqref="D21 D15:D16">
      <formula1>ja_nee</formula1>
    </dataValidation>
    <dataValidation type="list" allowBlank="1" showInputMessage="1" showErrorMessage="1" sqref="C18">
      <formula1>Vrijstellingsgrond</formula1>
    </dataValidation>
  </dataValidations>
  <pageMargins left="0.70866141732283472" right="0.70866141732283472" top="0.74803149606299213" bottom="0.74803149606299213" header="0.31496062992125984" footer="0.31496062992125984"/>
  <pageSetup scale="59" orientation="landscape" r:id="rId1"/>
  <colBreaks count="1" manualBreakCount="1">
    <brk id="6" max="1048575" man="1"/>
  </col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Q14"/>
  <sheetViews>
    <sheetView topLeftCell="F1" workbookViewId="0">
      <selection activeCell="Q3" sqref="Q3:Q5"/>
    </sheetView>
  </sheetViews>
  <sheetFormatPr defaultColWidth="8.85546875" defaultRowHeight="15" x14ac:dyDescent="0.25"/>
  <cols>
    <col min="2" max="2" width="25" customWidth="1"/>
    <col min="3" max="3" width="15.28515625" customWidth="1"/>
    <col min="4" max="4" width="20.28515625" bestFit="1" customWidth="1"/>
    <col min="5" max="5" width="26.7109375" customWidth="1"/>
    <col min="6" max="6" width="25" customWidth="1"/>
    <col min="7" max="7" width="32.28515625" customWidth="1"/>
    <col min="8" max="10" width="20.28515625" bestFit="1" customWidth="1"/>
    <col min="11" max="11" width="22.7109375" bestFit="1" customWidth="1"/>
    <col min="12" max="12" width="20.28515625" bestFit="1" customWidth="1"/>
    <col min="13" max="13" width="21" bestFit="1" customWidth="1"/>
    <col min="14" max="14" width="20.28515625" bestFit="1" customWidth="1"/>
    <col min="15" max="15" width="20.28515625" customWidth="1"/>
  </cols>
  <sheetData>
    <row r="2" spans="1:17" x14ac:dyDescent="0.25">
      <c r="A2" t="s">
        <v>15</v>
      </c>
      <c r="B2" t="s">
        <v>77</v>
      </c>
      <c r="C2" t="s">
        <v>6</v>
      </c>
      <c r="D2" t="s">
        <v>23</v>
      </c>
      <c r="E2" t="s">
        <v>14</v>
      </c>
      <c r="F2" t="s">
        <v>76</v>
      </c>
      <c r="G2" t="s">
        <v>29</v>
      </c>
      <c r="H2" t="s">
        <v>62</v>
      </c>
      <c r="I2" t="s">
        <v>72</v>
      </c>
      <c r="J2" t="s">
        <v>112</v>
      </c>
      <c r="K2" t="s">
        <v>115</v>
      </c>
      <c r="L2" t="s">
        <v>185</v>
      </c>
      <c r="M2" t="s">
        <v>188</v>
      </c>
      <c r="N2" t="s">
        <v>191</v>
      </c>
      <c r="O2" t="s">
        <v>286</v>
      </c>
      <c r="P2" t="s">
        <v>219</v>
      </c>
      <c r="Q2" t="s">
        <v>301</v>
      </c>
    </row>
    <row r="3" spans="1:17" x14ac:dyDescent="0.25">
      <c r="B3" t="s">
        <v>0</v>
      </c>
      <c r="C3">
        <v>15</v>
      </c>
      <c r="D3" t="s">
        <v>4</v>
      </c>
      <c r="E3" t="s">
        <v>3</v>
      </c>
      <c r="F3" t="s">
        <v>87</v>
      </c>
      <c r="G3" t="s">
        <v>208</v>
      </c>
      <c r="H3">
        <v>62</v>
      </c>
      <c r="I3" t="s">
        <v>73</v>
      </c>
      <c r="J3" t="s">
        <v>118</v>
      </c>
      <c r="K3" t="s">
        <v>116</v>
      </c>
      <c r="L3" t="s">
        <v>255</v>
      </c>
      <c r="M3" t="s">
        <v>271</v>
      </c>
      <c r="N3" t="s">
        <v>192</v>
      </c>
      <c r="O3" t="s">
        <v>287</v>
      </c>
      <c r="P3" s="25">
        <v>1.8749999999999999E-2</v>
      </c>
      <c r="Q3" t="s">
        <v>302</v>
      </c>
    </row>
    <row r="4" spans="1:17" x14ac:dyDescent="0.25">
      <c r="B4" t="s">
        <v>5</v>
      </c>
      <c r="C4">
        <f>C3+1</f>
        <v>16</v>
      </c>
      <c r="D4" t="s">
        <v>11</v>
      </c>
      <c r="E4" t="s">
        <v>2</v>
      </c>
      <c r="F4" t="s">
        <v>88</v>
      </c>
      <c r="G4" t="s">
        <v>211</v>
      </c>
      <c r="H4">
        <v>63</v>
      </c>
      <c r="I4" t="s">
        <v>74</v>
      </c>
      <c r="J4" t="s">
        <v>119</v>
      </c>
      <c r="K4" t="s">
        <v>117</v>
      </c>
      <c r="L4" t="s">
        <v>187</v>
      </c>
      <c r="M4" t="s">
        <v>272</v>
      </c>
      <c r="N4" t="s">
        <v>195</v>
      </c>
      <c r="O4" t="s">
        <v>288</v>
      </c>
      <c r="P4" s="25">
        <v>1.788E-2</v>
      </c>
      <c r="Q4" t="s">
        <v>303</v>
      </c>
    </row>
    <row r="5" spans="1:17" x14ac:dyDescent="0.25">
      <c r="B5" t="s">
        <v>59</v>
      </c>
      <c r="C5">
        <f t="shared" ref="C5:C13" si="0">C4+1</f>
        <v>17</v>
      </c>
      <c r="D5" t="s">
        <v>16</v>
      </c>
      <c r="E5" t="s">
        <v>12</v>
      </c>
      <c r="F5" t="s">
        <v>200</v>
      </c>
      <c r="G5" t="s">
        <v>209</v>
      </c>
      <c r="H5">
        <v>64</v>
      </c>
      <c r="I5" t="s">
        <v>59</v>
      </c>
      <c r="J5" t="s">
        <v>294</v>
      </c>
      <c r="K5" t="s">
        <v>214</v>
      </c>
      <c r="L5" t="s">
        <v>186</v>
      </c>
      <c r="M5" t="s">
        <v>273</v>
      </c>
      <c r="N5" t="s">
        <v>196</v>
      </c>
      <c r="O5" t="s">
        <v>289</v>
      </c>
      <c r="P5" s="25">
        <v>1.7010000000000001E-2</v>
      </c>
      <c r="Q5" t="s">
        <v>59</v>
      </c>
    </row>
    <row r="6" spans="1:17" x14ac:dyDescent="0.25">
      <c r="C6">
        <f t="shared" si="0"/>
        <v>18</v>
      </c>
      <c r="D6" t="s">
        <v>24</v>
      </c>
      <c r="E6" t="s">
        <v>17</v>
      </c>
      <c r="F6" t="s">
        <v>201</v>
      </c>
      <c r="G6" t="s">
        <v>210</v>
      </c>
      <c r="H6">
        <v>65</v>
      </c>
      <c r="J6" t="s">
        <v>59</v>
      </c>
      <c r="K6" t="s">
        <v>215</v>
      </c>
      <c r="L6" t="s">
        <v>59</v>
      </c>
      <c r="M6" t="s">
        <v>59</v>
      </c>
      <c r="N6" t="s">
        <v>197</v>
      </c>
      <c r="O6" t="s">
        <v>290</v>
      </c>
      <c r="P6" t="s">
        <v>59</v>
      </c>
    </row>
    <row r="7" spans="1:17" x14ac:dyDescent="0.25">
      <c r="C7">
        <f t="shared" si="0"/>
        <v>19</v>
      </c>
      <c r="D7" t="s">
        <v>59</v>
      </c>
      <c r="E7" t="s">
        <v>18</v>
      </c>
      <c r="F7" t="s">
        <v>75</v>
      </c>
      <c r="G7" t="s">
        <v>113</v>
      </c>
      <c r="H7">
        <v>66</v>
      </c>
      <c r="K7" t="s">
        <v>216</v>
      </c>
      <c r="N7" t="s">
        <v>193</v>
      </c>
      <c r="O7" t="s">
        <v>291</v>
      </c>
    </row>
    <row r="8" spans="1:17" x14ac:dyDescent="0.25">
      <c r="C8">
        <f t="shared" si="0"/>
        <v>20</v>
      </c>
      <c r="E8" t="s">
        <v>19</v>
      </c>
      <c r="F8" t="s">
        <v>59</v>
      </c>
      <c r="G8" t="s">
        <v>59</v>
      </c>
      <c r="H8">
        <v>67</v>
      </c>
      <c r="K8" t="s">
        <v>217</v>
      </c>
      <c r="N8" t="s">
        <v>194</v>
      </c>
      <c r="O8" t="s">
        <v>292</v>
      </c>
    </row>
    <row r="9" spans="1:17" x14ac:dyDescent="0.25">
      <c r="C9">
        <f t="shared" si="0"/>
        <v>21</v>
      </c>
      <c r="E9" t="s">
        <v>259</v>
      </c>
      <c r="H9">
        <v>68</v>
      </c>
      <c r="K9" t="s">
        <v>59</v>
      </c>
      <c r="N9" t="s">
        <v>59</v>
      </c>
      <c r="O9" t="s">
        <v>293</v>
      </c>
    </row>
    <row r="10" spans="1:17" x14ac:dyDescent="0.25">
      <c r="C10">
        <f t="shared" si="0"/>
        <v>22</v>
      </c>
      <c r="E10" t="s">
        <v>59</v>
      </c>
      <c r="H10" t="s">
        <v>59</v>
      </c>
    </row>
    <row r="11" spans="1:17" x14ac:dyDescent="0.25">
      <c r="C11">
        <f t="shared" si="0"/>
        <v>23</v>
      </c>
    </row>
    <row r="12" spans="1:17" x14ac:dyDescent="0.25">
      <c r="C12">
        <f t="shared" si="0"/>
        <v>24</v>
      </c>
    </row>
    <row r="13" spans="1:17" x14ac:dyDescent="0.25">
      <c r="C13">
        <f t="shared" si="0"/>
        <v>25</v>
      </c>
    </row>
    <row r="14" spans="1:17" x14ac:dyDescent="0.25">
      <c r="C14" t="s">
        <v>59</v>
      </c>
    </row>
  </sheetData>
  <sheetProtection algorithmName="SHA-512" hashValue="OUjCmE6GJNtY4qCn2/4vHKjOk5LZa69dtpTMRPXFEQOmO1U3PNSmgJjAh/fiyJxInQVEHVlQjtAxm4+v51GYpQ==" saltValue="JGiAkXbpHm9PaijAUiVsO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E96B9B259EAB42B49A52C70485C654" ma:contentTypeVersion="12" ma:contentTypeDescription="Create a new document." ma:contentTypeScope="" ma:versionID="bb2b317601152cf2e87be361f49d5c36">
  <xsd:schema xmlns:xsd="http://www.w3.org/2001/XMLSchema" xmlns:xs="http://www.w3.org/2001/XMLSchema" xmlns:p="http://schemas.microsoft.com/office/2006/metadata/properties" xmlns:ns3="a5814792-6486-40ec-a6b7-e6e2e4064003" xmlns:ns4="d52432ac-b031-4650-99ae-d4705b168663" targetNamespace="http://schemas.microsoft.com/office/2006/metadata/properties" ma:root="true" ma:fieldsID="0a6d2f54c871ae318ca2e62d4a5da761" ns3:_="" ns4:_="">
    <xsd:import namespace="a5814792-6486-40ec-a6b7-e6e2e4064003"/>
    <xsd:import namespace="d52432ac-b031-4650-99ae-d4705b16866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814792-6486-40ec-a6b7-e6e2e40640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2432ac-b031-4650-99ae-d4705b1686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5A986E-B730-4CF3-9DF6-AA293539B1A7}">
  <ds:schemaRefs>
    <ds:schemaRef ds:uri="http://schemas.microsoft.com/sharepoint/v3/contenttype/forms"/>
  </ds:schemaRefs>
</ds:datastoreItem>
</file>

<file path=customXml/itemProps2.xml><?xml version="1.0" encoding="utf-8"?>
<ds:datastoreItem xmlns:ds="http://schemas.openxmlformats.org/officeDocument/2006/customXml" ds:itemID="{FDF6BFBB-1C19-4C4D-B76C-40E721CBD4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814792-6486-40ec-a6b7-e6e2e4064003"/>
    <ds:schemaRef ds:uri="d52432ac-b031-4650-99ae-d4705b1686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1B40E6-DEA5-44FC-B1AF-B94D35F7042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52432ac-b031-4650-99ae-d4705b168663"/>
    <ds:schemaRef ds:uri="http://purl.org/dc/elements/1.1/"/>
    <ds:schemaRef ds:uri="a5814792-6486-40ec-a6b7-e6e2e406400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21</vt:i4>
      </vt:variant>
    </vt:vector>
  </HeadingPairs>
  <TitlesOfParts>
    <vt:vector size="26" baseType="lpstr">
      <vt:lpstr>Handleiding</vt:lpstr>
      <vt:lpstr>Invoer</vt:lpstr>
      <vt:lpstr>Toets_Gelijke_aanspraken_Reg_#</vt:lpstr>
      <vt:lpstr>Checklist</vt:lpstr>
      <vt:lpstr>Lijstjes</vt:lpstr>
      <vt:lpstr>aanvang_lft</vt:lpstr>
      <vt:lpstr>Checklist!Afdrukbereik</vt:lpstr>
      <vt:lpstr>bevoegdheid_adv</vt:lpstr>
      <vt:lpstr>Gelijkwaardig</vt:lpstr>
      <vt:lpstr>ja_nee</vt:lpstr>
      <vt:lpstr>klassen_AO</vt:lpstr>
      <vt:lpstr>Naam_Adviseur</vt:lpstr>
      <vt:lpstr>Naam_regeling</vt:lpstr>
      <vt:lpstr>naam_regeling_2</vt:lpstr>
      <vt:lpstr>Naam_Werkgever</vt:lpstr>
      <vt:lpstr>opbouw_staffel</vt:lpstr>
      <vt:lpstr>opzoeken_grond</vt:lpstr>
      <vt:lpstr>Pensioenrichtleeftijd</vt:lpstr>
      <vt:lpstr>RR_staffel</vt:lpstr>
      <vt:lpstr>status_doc</vt:lpstr>
      <vt:lpstr>type_document</vt:lpstr>
      <vt:lpstr>type_ovk</vt:lpstr>
      <vt:lpstr>type_reg</vt:lpstr>
      <vt:lpstr>type_staffel</vt:lpstr>
      <vt:lpstr>type_toets</vt:lpstr>
      <vt:lpstr>Vrijstellingsgrond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Julie&amp;Pascal Wegman</dc:creator>
  <cp:lastModifiedBy>Plageman-van Lenthe, Brenda</cp:lastModifiedBy>
  <cp:lastPrinted>2020-09-24T15:02:49Z</cp:lastPrinted>
  <dcterms:created xsi:type="dcterms:W3CDTF">2020-06-05T12:01:21Z</dcterms:created>
  <dcterms:modified xsi:type="dcterms:W3CDTF">2020-09-28T05:25:17Z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0x01010008E96B9B259EAB42B49A52C70485C654</vt:lpwstr>
  </property>
</Properties>
</file>