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0. M&amp;C\Klanten\StiPP\STIPP Algemeen\StiPP Website\DOWNLOADS\Downloads zoals geupload in diverse categorieen\Beleid\"/>
    </mc:Choice>
  </mc:AlternateContent>
  <bookViews>
    <workbookView xWindow="-25320" yWindow="-120" windowWidth="25440" windowHeight="15540" activeTab="2"/>
  </bookViews>
  <sheets>
    <sheet name="Handleiding" sheetId="4" r:id="rId1"/>
    <sheet name="Invoer" sheetId="5" r:id="rId2"/>
    <sheet name="Toets_gelijkwaardigheid_Reg_#" sheetId="1" r:id="rId3"/>
    <sheet name="Checklist" sheetId="3" r:id="rId4"/>
    <sheet name="Lijstjes" sheetId="2" state="hidden" r:id="rId5"/>
  </sheets>
  <definedNames>
    <definedName name="aanvang_lft">Lijstjes!$C$3:$C$14</definedName>
    <definedName name="_xlnm.Print_Area" localSheetId="3">Tabel2[#All]</definedName>
    <definedName name="bevoegdheid_adv">Lijstjes!$M$3:$M$6</definedName>
    <definedName name="Gelijkwaardig">Lijstjes!$L$3:$L$6</definedName>
    <definedName name="ja_nee">Lijstjes!$I$3:$I$5</definedName>
    <definedName name="klassen_AO">Lijstjes!$J$3:$J$6</definedName>
    <definedName name="Naam_Adviseur">Invoer!$B$3</definedName>
    <definedName name="naam_regeling">Invoer!$B$6</definedName>
    <definedName name="naam_regeling_2">Invoer!$B$7</definedName>
    <definedName name="Naam_Werkgever">Invoer!$B$2</definedName>
    <definedName name="opbouw_staffel">Lijstjes!$P$3:$P$6</definedName>
    <definedName name="opzoeken_grond">Lijstjes!$N$3:$O$9</definedName>
    <definedName name="Pensioenrichtleeftijd">Lijstjes!$H$3:$H$10</definedName>
    <definedName name="RR_staffel">Lijstjes!$K$3:$K$9</definedName>
    <definedName name="status_doc">Lijstjes!$D$3:$D$6</definedName>
    <definedName name="type_document">Lijstjes!$E$3:$E$10</definedName>
    <definedName name="type_ovk">Lijstjes!$B$3:$B$5</definedName>
    <definedName name="type_reg">Lijstjes!$F$3:$F$8</definedName>
    <definedName name="type_staffel">Lijstjes!$G$3:$G$8</definedName>
    <definedName name="type_toets">Lijstjes!$Q$3:$Q$5</definedName>
    <definedName name="Vrijstellingsgrond">Lijstjes!$N$3:$N$9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 l="1"/>
  <c r="A11" i="3"/>
  <c r="A12" i="3"/>
  <c r="A13" i="3"/>
  <c r="A10" i="3"/>
  <c r="A6" i="3"/>
  <c r="A7" i="3"/>
  <c r="A8" i="3"/>
  <c r="A5" i="3"/>
  <c r="A31" i="3" l="1"/>
  <c r="A29" i="3"/>
  <c r="A30" i="3"/>
  <c r="H4" i="1" l="1"/>
  <c r="D4" i="1"/>
  <c r="C4" i="2" l="1"/>
  <c r="C5" i="2" s="1"/>
  <c r="C6" i="2" s="1"/>
  <c r="C7" i="2" s="1"/>
  <c r="C8" i="2" s="1"/>
  <c r="C9" i="2" s="1"/>
  <c r="C10" i="2" s="1"/>
  <c r="C11" i="2" s="1"/>
  <c r="C12" i="2" s="1"/>
  <c r="C13" i="2" s="1"/>
</calcChain>
</file>

<file path=xl/comments1.xml><?xml version="1.0" encoding="utf-8"?>
<comments xmlns="http://schemas.openxmlformats.org/spreadsheetml/2006/main">
  <authors>
    <author>tc={055443DD-3E8E-483B-AE64-2D9853325B13}</author>
  </authors>
  <commentList>
    <comment ref="L24" authorId="0" shapeId="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Zie bijlage 3 CAO voor wat onder bruto uurloon wordt verstaan</t>
        </r>
      </text>
    </comment>
  </commentList>
</comments>
</file>

<file path=xl/sharedStrings.xml><?xml version="1.0" encoding="utf-8"?>
<sst xmlns="http://schemas.openxmlformats.org/spreadsheetml/2006/main" count="571" uniqueCount="304">
  <si>
    <t>Premieovereenkomst</t>
  </si>
  <si>
    <t>Aanvangsleeftijd</t>
  </si>
  <si>
    <t>uitvoeringsovereenkomst</t>
  </si>
  <si>
    <t>pensioenreglement</t>
  </si>
  <si>
    <t>aanwezig</t>
  </si>
  <si>
    <t>Criteria Gelijkwaardigheid</t>
  </si>
  <si>
    <t>Uitkeringsovereenkomst</t>
  </si>
  <si>
    <t>aanvang_lft</t>
  </si>
  <si>
    <t>Bron_StiPP</t>
  </si>
  <si>
    <t>Verwijzing_StiPP</t>
  </si>
  <si>
    <t>Bron_WG</t>
  </si>
  <si>
    <t>Verwijzing_WG</t>
  </si>
  <si>
    <t>Document</t>
  </si>
  <si>
    <t>wordt_nageleverd</t>
  </si>
  <si>
    <t>pensioenovereenkomst</t>
  </si>
  <si>
    <t>Regeling</t>
  </si>
  <si>
    <t>type_document</t>
  </si>
  <si>
    <t>Naam</t>
  </si>
  <si>
    <t>afwezig</t>
  </si>
  <si>
    <t>Verklaring_adviseur/actuaris</t>
  </si>
  <si>
    <t>Rapport_kwalitatieve_toets</t>
  </si>
  <si>
    <t>Rapport_kwantitatieve_toes</t>
  </si>
  <si>
    <t>Legenda checklist</t>
  </si>
  <si>
    <t>keuzelijst</t>
  </si>
  <si>
    <t>In te vullen door werkgever / adviseur</t>
  </si>
  <si>
    <t>status_doc</t>
  </si>
  <si>
    <t>nvt</t>
  </si>
  <si>
    <t>Datum_aanlevering</t>
  </si>
  <si>
    <t>Uitleg</t>
  </si>
  <si>
    <t>Kenmerken DC regeling</t>
  </si>
  <si>
    <t>Type staffel</t>
  </si>
  <si>
    <t>Type_Staffel</t>
  </si>
  <si>
    <t>Staffel_2_OP+latent_TE_PP</t>
  </si>
  <si>
    <t>Naam_Werkgever</t>
  </si>
  <si>
    <t>ABC_Corp</t>
  </si>
  <si>
    <t>Pensioenregeling StiPP (Plusregeling)</t>
  </si>
  <si>
    <t>Pensioenregeling Werkgever</t>
  </si>
  <si>
    <t>Automatisch</t>
  </si>
  <si>
    <t>beschikbare premie 25 - 29</t>
  </si>
  <si>
    <t>beschikbare premie 20 - 24</t>
  </si>
  <si>
    <t>beschikbare premie 30 - 34</t>
  </si>
  <si>
    <t>beschikbare premie 35 - 39</t>
  </si>
  <si>
    <t>beschikbare premie 40 - 44</t>
  </si>
  <si>
    <t>beschikbare premie 45 - 49</t>
  </si>
  <si>
    <t>beschikbare premie 50 - 54</t>
  </si>
  <si>
    <t>beschikbare premie 55 - 59</t>
  </si>
  <si>
    <t>beschikbare premie 60 - 64</t>
  </si>
  <si>
    <t>beschikbare premie 65 - 67</t>
  </si>
  <si>
    <t>Werknemersbijdrage</t>
  </si>
  <si>
    <t>Partnerpensioen</t>
  </si>
  <si>
    <t>Indien dlnr keuze hebben om vrijwillig te verzekeren dit aangeven</t>
  </si>
  <si>
    <t>Stap 1</t>
  </si>
  <si>
    <t>Stap 2</t>
  </si>
  <si>
    <t>AQ_adviseur</t>
  </si>
  <si>
    <t xml:space="preserve">Is er de mogelijkheid om extra te sparen </t>
  </si>
  <si>
    <t>Extra info</t>
  </si>
  <si>
    <t>Extra_info_StiPP</t>
  </si>
  <si>
    <t>Pensioenregeling(en)</t>
  </si>
  <si>
    <t>Geldigheid regeling</t>
  </si>
  <si>
    <t>Bij een flatrate vul je overal hetzelfde percentage in</t>
  </si>
  <si>
    <t>Percentage van PG dat is verzekerd per dj</t>
  </si>
  <si>
    <t>Kies wat van toepassing is</t>
  </si>
  <si>
    <t>Type overeenkomst</t>
  </si>
  <si>
    <t>Eindleeftijd pensioenopbouw</t>
  </si>
  <si>
    <t>Pensioenrichtleeftijd</t>
  </si>
  <si>
    <t>Geef aan welke periode de regeling van kracht was. Bijv 1-1-2015 tot 1-1-2020</t>
  </si>
  <si>
    <t>Einddatum pensioencontract</t>
  </si>
  <si>
    <t>In de zin van de PW</t>
  </si>
  <si>
    <t>Wat is de pensioenrichtleeftijd?</t>
  </si>
  <si>
    <t>Type_regeling</t>
  </si>
  <si>
    <t>Vul de gegevens in op tabblad invoer</t>
  </si>
  <si>
    <t xml:space="preserve">Wat voor type toets wordt aangeleverd </t>
  </si>
  <si>
    <t>Invoer</t>
  </si>
  <si>
    <t>Aantal regelingen dat getoetst wordt</t>
  </si>
  <si>
    <t>ja_nee</t>
  </si>
  <si>
    <t>ja</t>
  </si>
  <si>
    <t>nee</t>
  </si>
  <si>
    <t>Hybride</t>
  </si>
  <si>
    <t>type_reg</t>
  </si>
  <si>
    <t>Type_ovk</t>
  </si>
  <si>
    <t>Stap 3</t>
  </si>
  <si>
    <t>Stap 4</t>
  </si>
  <si>
    <t>Vul de checklist in</t>
  </si>
  <si>
    <t>Stap 5</t>
  </si>
  <si>
    <t>Stap 6</t>
  </si>
  <si>
    <t>Kenmerken DB</t>
  </si>
  <si>
    <t>Vul het opbouwpercentage in</t>
  </si>
  <si>
    <t>Vul in</t>
  </si>
  <si>
    <t>Franchise</t>
  </si>
  <si>
    <t>Beschikbare premie (DC)</t>
  </si>
  <si>
    <t>Flat rate (DC)</t>
  </si>
  <si>
    <t>Soort pensioenregeling</t>
  </si>
  <si>
    <t>NVT</t>
  </si>
  <si>
    <t>Opbouwpercentage (tot grens hybride)</t>
  </si>
  <si>
    <t>Grondslag werknemersbijdrage</t>
  </si>
  <si>
    <t>Vaak PG</t>
  </si>
  <si>
    <t>Als percentage van de PG</t>
  </si>
  <si>
    <t>Indexatie actieven</t>
  </si>
  <si>
    <t>Indexatie niet actieven</t>
  </si>
  <si>
    <t>Indien van toepassing invullen hoogte van indexatie per boekjaar (tot 5-jaar terug)</t>
  </si>
  <si>
    <t>Toegepaste indexatie actieven en niet actieven</t>
  </si>
  <si>
    <t>Indexatiebeleid (DB)</t>
  </si>
  <si>
    <t>Geef ook aan wat de maatstaf en ambitie  is</t>
  </si>
  <si>
    <t>Uitgedrukt als percentage van de PG</t>
  </si>
  <si>
    <t>Hoogte partnerpensioen (spaarbasis)</t>
  </si>
  <si>
    <t>Hoogte partnerpensioen (risicobasis)</t>
  </si>
  <si>
    <t>Indien van toepassing % per dienstjaar</t>
  </si>
  <si>
    <t>Dekking partnerpensioen (risicobasis)</t>
  </si>
  <si>
    <t>Wezenpensioen (risicobasis)</t>
  </si>
  <si>
    <t>Wezenpensioen (spaarbasis)</t>
  </si>
  <si>
    <t>Welke dienstjaren zijn verzekerd Toekomst en/of Verleden. Geef aan wat gedekt is. Indien deelnemers vrijwillige dekking hebben dit ook specificeren en aangeven wie de premie betaald (WG of WN)</t>
  </si>
  <si>
    <t>Arbeidsongeschiktheid</t>
  </si>
  <si>
    <t>Is WIA Excedent elders gedekt of onderdeel van de pensioenregeling?</t>
  </si>
  <si>
    <t>Klassen</t>
  </si>
  <si>
    <t>klassen_AO</t>
  </si>
  <si>
    <t>Marktrentestaffel</t>
  </si>
  <si>
    <t>Rekenrente_staffel</t>
  </si>
  <si>
    <t>RR_staffel</t>
  </si>
  <si>
    <t>Fiscale 4% staffel</t>
  </si>
  <si>
    <t>Fiscale 3% staffel</t>
  </si>
  <si>
    <t>3-klassen</t>
  </si>
  <si>
    <t>6-klassen</t>
  </si>
  <si>
    <t>PVI gedekt</t>
  </si>
  <si>
    <t>Percentage PVI dekking</t>
  </si>
  <si>
    <t>Overige dekkingen</t>
  </si>
  <si>
    <t>Vul overige dekkingen in Bijv WGA-Hiaat ANW-Hiaat. Geef daarbij aan of deze vrijwillig zijn en wie de sponsor is (WG / WN)</t>
  </si>
  <si>
    <t>Grondslag werkgeversbijdrage</t>
  </si>
  <si>
    <t>Werkgeversbijdrage</t>
  </si>
  <si>
    <t>Welk percentage van salaris wordt aangevuld?</t>
  </si>
  <si>
    <t>Bijvoorbeeld 70%</t>
  </si>
  <si>
    <t>Type Financiering</t>
  </si>
  <si>
    <t>Doorsneepremie</t>
  </si>
  <si>
    <t>artikel 6 op blz 7</t>
  </si>
  <si>
    <t>Vanaf leeftijd 21</t>
  </si>
  <si>
    <t>4,2%</t>
  </si>
  <si>
    <t>5,1%</t>
  </si>
  <si>
    <t>6,3%</t>
  </si>
  <si>
    <t>7,6%</t>
  </si>
  <si>
    <t>9,3%</t>
  </si>
  <si>
    <t>11,4%</t>
  </si>
  <si>
    <t>13,9%</t>
  </si>
  <si>
    <t>17,2%</t>
  </si>
  <si>
    <t>21,3%</t>
  </si>
  <si>
    <t>25,6%</t>
  </si>
  <si>
    <t>12% van de PG</t>
  </si>
  <si>
    <t>Verhoging / Verlaging</t>
  </si>
  <si>
    <t>Artikel 31 blz 22</t>
  </si>
  <si>
    <t>Aanpassing alleen bij vermindering AO percentage</t>
  </si>
  <si>
    <t>Na 1,5 jaar (26 weken wachttijd en 1 jaar basis)</t>
  </si>
  <si>
    <t>Website</t>
  </si>
  <si>
    <t>Link</t>
  </si>
  <si>
    <t>Pensioengrondslag</t>
  </si>
  <si>
    <t>maximaal 1/3 van de totale premie (dus max 4%)</t>
  </si>
  <si>
    <t>eerste dag van de maand waarin</t>
  </si>
  <si>
    <t>Artikel 7 blz 8</t>
  </si>
  <si>
    <t>Uurfranchise 6,83 (2020)</t>
  </si>
  <si>
    <t>Actieve regeling sinds januari 2008</t>
  </si>
  <si>
    <t>Ja</t>
  </si>
  <si>
    <t>1,252% van de gemiddelde PG</t>
  </si>
  <si>
    <t>20% van het PP</t>
  </si>
  <si>
    <t>Max 4%</t>
  </si>
  <si>
    <t>StiPP</t>
  </si>
  <si>
    <t xml:space="preserve">Bruto-uurloon minus uurfranchise </t>
  </si>
  <si>
    <t>Nee</t>
  </si>
  <si>
    <t>veelal 100% van de klasse</t>
  </si>
  <si>
    <t xml:space="preserve">Financiering </t>
  </si>
  <si>
    <t>artikel 9 blz 9</t>
  </si>
  <si>
    <t>Toekomst (PG op jaarbasis is gelijk aan gemiddelde totaal aantal doorbetaalde uren 12 maanden voorafgaand aan de maand van overlijden)</t>
  </si>
  <si>
    <t>Artikel 17 blz 14</t>
  </si>
  <si>
    <t>Artikel 16.1 blz 20</t>
  </si>
  <si>
    <t>Uitvoeringsreglement</t>
  </si>
  <si>
    <t>Geen</t>
  </si>
  <si>
    <t>Uitvoeringsreglement is in werking getreden op 1-1-2008 en per 1-1-2020 als laatst gewijzigd</t>
  </si>
  <si>
    <t>CAO voor uitzendkrachten</t>
  </si>
  <si>
    <t>Bijlage 3 CAO</t>
  </si>
  <si>
    <t>Pensioen 123</t>
  </si>
  <si>
    <t>Eindleeftijd wezenpensioen</t>
  </si>
  <si>
    <t>18 jaar</t>
  </si>
  <si>
    <t>Pensioen 123 laag 1</t>
  </si>
  <si>
    <t>Artikel 14.8 blz 13</t>
  </si>
  <si>
    <t>Artikel 14.7 blz 13</t>
  </si>
  <si>
    <t>Artikel 17.3 blz 14</t>
  </si>
  <si>
    <t>Zie dekking pensioenreglement</t>
  </si>
  <si>
    <t>op basis van gemiddelde PG 12 maanden</t>
  </si>
  <si>
    <t>max bruto uurloon 30,57 (2020)</t>
  </si>
  <si>
    <t xml:space="preserve">pensioenreglement </t>
  </si>
  <si>
    <t>Definities, blz 5</t>
  </si>
  <si>
    <t>Gelijkwaardig</t>
  </si>
  <si>
    <t>Niet gelijkwaardig</t>
  </si>
  <si>
    <t>Nagenoeg gelijkwaardig</t>
  </si>
  <si>
    <t>Minimaal gelijkwaardig</t>
  </si>
  <si>
    <t>Bevoegdheid_adv</t>
  </si>
  <si>
    <t>Check</t>
  </si>
  <si>
    <t>Andere bewijsstukken</t>
  </si>
  <si>
    <t>Vrijstellingsgrond</t>
  </si>
  <si>
    <t>Artikel 2</t>
  </si>
  <si>
    <t>Artikel 5</t>
  </si>
  <si>
    <t>Artikel 6</t>
  </si>
  <si>
    <t>Artikel 3</t>
  </si>
  <si>
    <t>Artikel 4</t>
  </si>
  <si>
    <t>Artikel 4a</t>
  </si>
  <si>
    <t xml:space="preserve">Extra toelichting </t>
  </si>
  <si>
    <t>Indien bekend geef aan wanneer als ook het voornemen van de werkgever</t>
  </si>
  <si>
    <t>Middelloon (DB)</t>
  </si>
  <si>
    <t>Eindloon (DB)</t>
  </si>
  <si>
    <t>indien meerdere regelingen getoetst worden kopieer je dit tabblad per regeling</t>
  </si>
  <si>
    <t>Maximum pensioengevend salaris</t>
  </si>
  <si>
    <t>Geef duidelijk aan hoe deze tot stand komt</t>
  </si>
  <si>
    <t>Vaak PG (pensioengrondslag)</t>
  </si>
  <si>
    <t>Staffelvolgend?</t>
  </si>
  <si>
    <t>Regeling StiPP 1-1-2020</t>
  </si>
  <si>
    <t>Beoordeling Pensioen Adviseur</t>
  </si>
  <si>
    <t>Extra_info / Toelichting</t>
  </si>
  <si>
    <t>Fiscale_staffel_1_OP</t>
  </si>
  <si>
    <t>Fiscale_staffel_3_OP+direct_TE_PP</t>
  </si>
  <si>
    <t>Fiscale_staffel_4_OP+direct_TB_PP</t>
  </si>
  <si>
    <t>Fiscale_staffel_2_OP+latent_TE_PP</t>
  </si>
  <si>
    <t>Uitvoerder marktrentestaffel</t>
  </si>
  <si>
    <t>Indien van toepassing</t>
  </si>
  <si>
    <t>2.5%_marktrentestaffel</t>
  </si>
  <si>
    <t>2.0%_marktrentestaffel</t>
  </si>
  <si>
    <t>1.5%_marktrentestaffel</t>
  </si>
  <si>
    <t>1.0%_marktrentestaffel</t>
  </si>
  <si>
    <t>Onderliggend opbouw percentage staffel</t>
  </si>
  <si>
    <t>opbouw_staffel</t>
  </si>
  <si>
    <t>Is het PP op risicobasis verzekerd?</t>
  </si>
  <si>
    <t>Partnerpensioen (PP)</t>
  </si>
  <si>
    <t>Pensioengrondslag (PG)</t>
  </si>
  <si>
    <t>Is WIA - Excedent verzekerd?</t>
  </si>
  <si>
    <t>Zijn onregelmatige uren pensioengevend?</t>
  </si>
  <si>
    <t>Zijn normale uren pensioengevend?</t>
  </si>
  <si>
    <t>Hoeveel uur bevat een FT week?</t>
  </si>
  <si>
    <t>Dit zijn uren in afwijkende dag-en tijdzones</t>
  </si>
  <si>
    <t>De werkgever betaald premie PVI</t>
  </si>
  <si>
    <t xml:space="preserve">Is (bijzonder) verlof pensioengevend? </t>
  </si>
  <si>
    <t>Vakantiedagen, buitengewoon verlof, kort verzuim, feestdagen en vakantiebijslag</t>
  </si>
  <si>
    <t>Grondslag voor pensioenopbouw</t>
  </si>
  <si>
    <t>Is de wachtdagcompensatie pensioengevend?</t>
  </si>
  <si>
    <t>Loon tijdens ziekte</t>
  </si>
  <si>
    <t>Inkomen vanaf 3e dag ziek</t>
  </si>
  <si>
    <t>Looncomponenten die zijn uitgeruild voor vrije vergoedingen in verband met hogere kosten van levensonderhoud in Nederland</t>
  </si>
  <si>
    <t>Grens bij een hybride regeling</t>
  </si>
  <si>
    <t>Naam_Pensioenadviseur</t>
  </si>
  <si>
    <t>II</t>
  </si>
  <si>
    <t>Uitgedrukt als percentage van het OP</t>
  </si>
  <si>
    <t>Veelal 14%</t>
  </si>
  <si>
    <t>Wezenpensioen als percentage van het OP</t>
  </si>
  <si>
    <t>Heeft de werkgever het voornemen om op korte termijn de regeling aan te passen?</t>
  </si>
  <si>
    <t>bijv. pensioenregeling</t>
  </si>
  <si>
    <t>bijv. Art. 5 blz 7</t>
  </si>
  <si>
    <t>Vul de kenmerken in van de regeling van de werkgever op tabblad "Toets_gelijkwaardigheid_Reg_#"</t>
  </si>
  <si>
    <t xml:space="preserve">Geef oordeel gelijkwaardigheid op tabblad(en) "Toets_Gelijkwaardigheid_Reg_#" </t>
  </si>
  <si>
    <t>Stel een schriftelijke rapportage / verklaring op</t>
  </si>
  <si>
    <t>Stuur dit format samen met de bijgevoegde documentatie op naar stipphertoets@pggm.nl</t>
  </si>
  <si>
    <t>Pensioenuitvoerder</t>
  </si>
  <si>
    <t>compensatie voor 1e twee dagen ziekte</t>
  </si>
  <si>
    <t>Ook wel de "30% regeling" genoemd</t>
  </si>
  <si>
    <t>Vul het aantal uur in 40 | 38 | 37,5 | 36 |</t>
  </si>
  <si>
    <t>Bijvoorbeeld 40K als tot 40K een DB-regeling van toepassing is en daarboven een DC regeling . Geef ook aan of het horizontaal of verticaal hybride is</t>
  </si>
  <si>
    <t xml:space="preserve">EUR 57.227 op jaarbasis (1872 uur op jaarbasis bij werkweek 36 uur inclusief vakantietoeslag) </t>
  </si>
  <si>
    <t xml:space="preserve">EUR 12.786 op jaarbasis (1872 uur op jaarbasis bij werkweek 36 uur inclusief vakantietoeslag) </t>
  </si>
  <si>
    <t>Startbrief</t>
  </si>
  <si>
    <t>Indien de regeling met terugwerkende kracht wordt aangepast dan dient de volgende informatie opgenomen te zijn:</t>
  </si>
  <si>
    <t>Indien toetsing plaatsvindt op het deelnemersbestand van de werkgever dan dient de volgende informatie per persoon te worden bijgevoegd: Geboortedatum | Geslacht | Salaris | Parttimegraad</t>
  </si>
  <si>
    <t xml:space="preserve">Uitkomst uit de gelijkwaardigheidstoets op totaalniveau                                           (bij kwantitatieve toets) </t>
  </si>
  <si>
    <t>Uitkomst uit de gelijkwaardigheidstoets per deelnemer, dan wel per leeftijdscohort indien toetsing plaatsvindt op basis van modelbestand van StiPP (bij kwantitatieve toets)</t>
  </si>
  <si>
    <t>Wanneer wordt er gestart met pensioen opbouwen? Uitgangspunt voor toetsing is dat alle werknemers deelnemen aan de Plusregeling vanaf dag 1. Actieve deelnemers die nu nog deelnemen aan de Basisregeling worden geacht deel te nemen aan de Plusregeling vanaf de berekeningsdatum. Met andere woorden: de regeling van werkgever mag geen wekentelling / wachttijd bevatten.</t>
  </si>
  <si>
    <t>Indien van toepassing, toelichting op gehanteerde grondslagen als deze afwijken van de door Stipp voorgeschreven grondslagen</t>
  </si>
  <si>
    <t>1e Toetsing / Hertoets</t>
  </si>
  <si>
    <t>WFT_pensioenadviseur</t>
  </si>
  <si>
    <t>Actuaris_AAG</t>
  </si>
  <si>
    <t>Anders_(toelichten)</t>
  </si>
  <si>
    <t>Wat is de kwalificatie van de adviseur?</t>
  </si>
  <si>
    <t>Met Hertoets bedoelen we de toets die periodiek wordt afgenomen indien de werkgever vrijgesteld is van deelname aan StiPP. U heeft hiervoor een brief ontvangen</t>
  </si>
  <si>
    <t>merk op</t>
  </si>
  <si>
    <t>De 1e toetsing betreft de toetsing die wordt uitgevoerd uit hoofde van het vrijstellingsverzoek van een werkgever</t>
  </si>
  <si>
    <t>Indien de gevraagde informatie alleen relevant is voor de hertoets of alleen relevant is voor de 1e toetsing geven wij dit aan. (zie Kolom B)</t>
  </si>
  <si>
    <t>Zie Handleiding voor korte toelichting</t>
  </si>
  <si>
    <t>De juridische documenten (reglement/uitvoeringsovereenkomst/startbrief) die zijn meegezonden dekken de gehele periode waarover vrijstelling wordt aangevraagd”.</t>
  </si>
  <si>
    <t>Alleen van toepassing bij de Hertoets</t>
  </si>
  <si>
    <t>Alleen van toepassing bij 1e Toetsing</t>
  </si>
  <si>
    <t>De juridische documenten (reglement/uitvoeringsovereenkomst/startbrief) die zijn meegezonden zijn van toepassing per 1 januari 2020.</t>
  </si>
  <si>
    <t>Beschikbaar voor extra info WG</t>
  </si>
  <si>
    <t>Merk op dat op totaalniveau de regeling minimaal gelijk dient te zijn aan de Plusregeling van StiPP</t>
  </si>
  <si>
    <t>Anders namelijk: --&gt;</t>
  </si>
  <si>
    <t>type_toets</t>
  </si>
  <si>
    <t>kwalitatief</t>
  </si>
  <si>
    <t>kwantitatief</t>
  </si>
  <si>
    <t>Regeling_A</t>
  </si>
  <si>
    <t>Naam Pensioenregeling 1</t>
  </si>
  <si>
    <t>Regeling_B</t>
  </si>
  <si>
    <t>Naam Pensioenregeling 2</t>
  </si>
  <si>
    <t>(indien van toepassing)</t>
  </si>
  <si>
    <t>Grond</t>
  </si>
  <si>
    <t>Bestaande pensioenregeling</t>
  </si>
  <si>
    <t>Concernvorming</t>
  </si>
  <si>
    <t>Eigen CAO</t>
  </si>
  <si>
    <t>Onvoldoende beleggingsrendement</t>
  </si>
  <si>
    <t>Andere redenen</t>
  </si>
  <si>
    <t>Nettopensioen</t>
  </si>
  <si>
    <t>Vult_automatisch</t>
  </si>
  <si>
    <t>Gelijkwaardigheidsverklaring kwalitatieve toets</t>
  </si>
  <si>
    <t>Gelijkwaardigheidsverklaring kwantitatieve toets</t>
  </si>
  <si>
    <t>Worden bedragen / uitkeringen aangepast in bepaalde situaties? BV indexatie, CAO verhoging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</si>
</sst>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3]dd\-mmm\-yy;@"/>
    <numFmt numFmtId="165" formatCode="_ [$€-413]\ * #,##0.00_ ;_ [$€-413]\ * \-#,##0.00_ ;_ [$€-413]\ * &quot;-&quot;??_ ;_ @_ "/>
    <numFmt numFmtId="166" formatCode="0.000%"/>
  </numFmts>
  <fonts count="15" x14ac:knownFonts="1">
    <font>
      <sz val="11"/>
      <color theme="1"/>
      <name val="Calibri"/>
      <family val="2"/>
      <scheme val="minor"/>
    </font>
    <font>
      <b/>
      <sz val="11"/>
      <color theme="1"/>
      <name val="Calibri"/>
      <family val="2"/>
      <scheme val="minor"/>
    </font>
    <font>
      <sz val="8"/>
      <name val="Calibri"/>
      <family val="2"/>
      <scheme val="minor"/>
    </font>
    <font>
      <sz val="11"/>
      <color theme="1"/>
      <name val="Arial"/>
      <family val="2"/>
    </font>
    <font>
      <b/>
      <sz val="11"/>
      <color theme="1"/>
      <name val="Arial"/>
      <family val="2"/>
    </font>
    <font>
      <sz val="9"/>
      <color theme="1"/>
      <name val="Arial"/>
      <family val="2"/>
    </font>
    <font>
      <b/>
      <sz val="9"/>
      <color theme="1"/>
      <name val="Arial"/>
      <family val="2"/>
    </font>
    <font>
      <u/>
      <sz val="11"/>
      <color theme="10"/>
      <name val="Calibri"/>
      <family val="2"/>
      <scheme val="minor"/>
    </font>
    <font>
      <sz val="11"/>
      <name val="Calibri"/>
      <family val="2"/>
      <scheme val="minor"/>
    </font>
    <font>
      <b/>
      <sz val="9"/>
      <name val="Arial"/>
      <family val="2"/>
    </font>
    <font>
      <sz val="9"/>
      <name val="Arial"/>
      <family val="2"/>
    </font>
    <font>
      <sz val="11"/>
      <color theme="1"/>
      <name val="Courier New"/>
      <family val="3"/>
    </font>
    <font>
      <b/>
      <sz val="11"/>
      <color rgb="FFFF0000"/>
      <name val="Calibri"/>
      <family val="2"/>
      <scheme val="minor"/>
    </font>
    <font>
      <i/>
      <sz val="11"/>
      <color theme="1"/>
      <name val="Calibri"/>
      <family val="2"/>
      <scheme val="minor"/>
    </font>
    <font>
      <b/>
      <sz val="9"/>
      <color rgb="FFFF0000"/>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01">
    <xf numFmtId="0" fontId="0" fillId="0" borderId="0" xfId="0"/>
    <xf numFmtId="0" fontId="1" fillId="0" borderId="1" xfId="0" applyFont="1" applyBorder="1"/>
    <xf numFmtId="0" fontId="0" fillId="2" borderId="2" xfId="0" applyFill="1" applyBorder="1"/>
    <xf numFmtId="0" fontId="0" fillId="3" borderId="3" xfId="0" applyFill="1" applyBorder="1"/>
    <xf numFmtId="0" fontId="0" fillId="0" borderId="0" xfId="0"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9" fontId="5" fillId="0" borderId="0" xfId="0" applyNumberFormat="1" applyFont="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3" borderId="0" xfId="0" applyFont="1" applyFill="1" applyAlignment="1">
      <alignment vertical="center" wrapText="1"/>
    </xf>
    <xf numFmtId="0" fontId="3" fillId="3" borderId="0" xfId="0" applyFont="1" applyFill="1" applyAlignment="1">
      <alignment vertical="center" wrapText="1"/>
    </xf>
    <xf numFmtId="0" fontId="5" fillId="3" borderId="0" xfId="0" applyFont="1" applyFill="1" applyAlignment="1">
      <alignment horizontal="center" vertical="center" wrapText="1"/>
    </xf>
    <xf numFmtId="0" fontId="5" fillId="0" borderId="0" xfId="0" applyNumberFormat="1" applyFont="1" applyAlignment="1">
      <alignment horizontal="center" vertical="center" wrapText="1"/>
    </xf>
    <xf numFmtId="0" fontId="5" fillId="3"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3" fillId="3" borderId="0" xfId="0" applyNumberFormat="1" applyFont="1" applyFill="1" applyAlignment="1">
      <alignment horizontal="center" vertical="center" wrapText="1"/>
    </xf>
    <xf numFmtId="9" fontId="5" fillId="0" borderId="0" xfId="0" applyNumberFormat="1" applyFont="1" applyAlignment="1">
      <alignment horizontal="center" vertical="center" wrapText="1"/>
    </xf>
    <xf numFmtId="0" fontId="3" fillId="3" borderId="0" xfId="0" applyFont="1" applyFill="1" applyAlignment="1">
      <alignment horizontal="center" vertical="center" wrapText="1"/>
    </xf>
    <xf numFmtId="14"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1" applyAlignment="1">
      <alignment horizontal="center" vertical="center" wrapText="1"/>
    </xf>
    <xf numFmtId="165" fontId="5" fillId="0" borderId="0" xfId="0" applyNumberFormat="1" applyFont="1" applyAlignment="1">
      <alignment horizontal="center" vertical="center" wrapText="1"/>
    </xf>
    <xf numFmtId="0" fontId="0" fillId="0" borderId="0" xfId="0" applyAlignment="1">
      <alignment wrapText="1"/>
    </xf>
    <xf numFmtId="0" fontId="8" fillId="0" borderId="0" xfId="0" applyFont="1" applyFill="1"/>
    <xf numFmtId="0" fontId="8" fillId="0" borderId="0" xfId="0" applyFont="1"/>
    <xf numFmtId="166" fontId="0" fillId="0" borderId="0" xfId="0" applyNumberFormat="1"/>
    <xf numFmtId="0" fontId="5" fillId="0" borderId="0" xfId="1" applyFont="1" applyAlignment="1">
      <alignment horizontal="center" vertical="center" wrapText="1"/>
    </xf>
    <xf numFmtId="0" fontId="1" fillId="0" borderId="0" xfId="0" applyFont="1" applyFill="1" applyAlignment="1">
      <alignment horizontal="center" wrapText="1"/>
    </xf>
    <xf numFmtId="166" fontId="5" fillId="0" borderId="0" xfId="0" applyNumberFormat="1" applyFont="1" applyAlignment="1">
      <alignment horizontal="center" vertical="center" wrapText="1"/>
    </xf>
    <xf numFmtId="0" fontId="7" fillId="0" borderId="0" xfId="1" applyAlignment="1">
      <alignment wrapText="1"/>
    </xf>
    <xf numFmtId="0" fontId="5" fillId="0" borderId="0" xfId="1" applyFont="1" applyAlignment="1">
      <alignment vertical="center" wrapText="1"/>
    </xf>
    <xf numFmtId="0" fontId="5" fillId="4" borderId="0" xfId="0" applyFont="1" applyFill="1" applyAlignment="1">
      <alignment vertical="center" wrapText="1"/>
    </xf>
    <xf numFmtId="0" fontId="5" fillId="4" borderId="0" xfId="0" applyNumberFormat="1" applyFont="1" applyFill="1" applyAlignment="1">
      <alignment horizontal="center" vertical="center" wrapText="1"/>
    </xf>
    <xf numFmtId="14" fontId="5" fillId="4" borderId="0" xfId="0" applyNumberFormat="1" applyFont="1" applyFill="1" applyAlignment="1">
      <alignment horizontal="center" vertical="center" wrapText="1"/>
    </xf>
    <xf numFmtId="0" fontId="5" fillId="4" borderId="0" xfId="0" applyFont="1" applyFill="1" applyAlignment="1">
      <alignment horizontal="center" vertical="center" wrapText="1"/>
    </xf>
    <xf numFmtId="0" fontId="0" fillId="0" borderId="0" xfId="0" applyFont="1"/>
    <xf numFmtId="0" fontId="5" fillId="5" borderId="0" xfId="0" applyFont="1" applyFill="1" applyAlignment="1">
      <alignment horizontal="center" vertical="center" wrapText="1"/>
    </xf>
    <xf numFmtId="0" fontId="5" fillId="5" borderId="0" xfId="0" applyFont="1" applyFill="1" applyAlignment="1">
      <alignment vertical="center" wrapText="1"/>
    </xf>
    <xf numFmtId="0" fontId="6" fillId="5" borderId="0" xfId="0" applyFont="1" applyFill="1" applyAlignment="1">
      <alignment horizontal="center" vertical="center" wrapText="1"/>
    </xf>
    <xf numFmtId="0" fontId="5" fillId="5" borderId="0" xfId="0" applyNumberFormat="1" applyFont="1" applyFill="1" applyAlignment="1">
      <alignment vertical="center" wrapText="1"/>
    </xf>
    <xf numFmtId="0" fontId="3" fillId="5" borderId="0" xfId="0" applyFont="1" applyFill="1" applyAlignment="1">
      <alignment vertical="center" wrapText="1"/>
    </xf>
    <xf numFmtId="0" fontId="5" fillId="0" borderId="0" xfId="0"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0" xfId="0" applyNumberFormat="1" applyFont="1" applyAlignment="1" applyProtection="1">
      <alignment horizontal="center" vertical="center" wrapText="1"/>
      <protection locked="0"/>
    </xf>
    <xf numFmtId="0" fontId="6" fillId="0" borderId="0" xfId="0" applyNumberFormat="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3" borderId="0" xfId="0" applyNumberFormat="1" applyFont="1" applyFill="1" applyAlignment="1" applyProtection="1">
      <alignment horizontal="center" vertical="center" wrapText="1"/>
      <protection locked="0"/>
    </xf>
    <xf numFmtId="0" fontId="5" fillId="3" borderId="0" xfId="0" applyNumberFormat="1" applyFont="1" applyFill="1" applyAlignment="1" applyProtection="1">
      <alignment vertical="center" wrapText="1"/>
      <protection locked="0"/>
    </xf>
    <xf numFmtId="0" fontId="5" fillId="3" borderId="0" xfId="0" applyFont="1" applyFill="1" applyAlignment="1" applyProtection="1">
      <alignment vertical="center" wrapText="1"/>
      <protection locked="0"/>
    </xf>
    <xf numFmtId="0" fontId="5" fillId="0" borderId="0" xfId="0" applyNumberFormat="1" applyFont="1" applyFill="1" applyAlignment="1" applyProtection="1">
      <alignment horizontal="center" vertical="center" wrapText="1"/>
      <protection locked="0"/>
    </xf>
    <xf numFmtId="0" fontId="5" fillId="0" borderId="0" xfId="0" applyNumberFormat="1" applyFont="1" applyFill="1" applyAlignment="1" applyProtection="1">
      <alignment vertical="center" wrapText="1"/>
      <protection locked="0"/>
    </xf>
    <xf numFmtId="0" fontId="5" fillId="0" borderId="0" xfId="0" applyFont="1" applyFill="1" applyAlignment="1" applyProtection="1">
      <alignment vertical="center" wrapText="1"/>
      <protection locked="0"/>
    </xf>
    <xf numFmtId="0" fontId="5" fillId="4" borderId="0" xfId="0" applyFont="1" applyFill="1" applyAlignment="1" applyProtection="1">
      <alignment vertical="center" wrapText="1"/>
      <protection locked="0"/>
    </xf>
    <xf numFmtId="0" fontId="5" fillId="4" borderId="0" xfId="0" applyNumberFormat="1" applyFont="1" applyFill="1" applyAlignment="1" applyProtection="1">
      <alignment horizontal="center" vertical="center" wrapText="1"/>
      <protection locked="0"/>
    </xf>
    <xf numFmtId="0" fontId="5" fillId="4" borderId="0" xfId="0" applyNumberFormat="1" applyFont="1" applyFill="1" applyAlignment="1" applyProtection="1">
      <alignment vertical="center" wrapText="1"/>
      <protection locked="0"/>
    </xf>
    <xf numFmtId="166" fontId="5" fillId="0" borderId="0" xfId="0" applyNumberFormat="1" applyFont="1" applyAlignment="1" applyProtection="1">
      <alignment horizontal="center" vertical="center" wrapText="1"/>
      <protection locked="0"/>
    </xf>
    <xf numFmtId="0" fontId="10" fillId="0" borderId="0" xfId="0" applyNumberFormat="1" applyFont="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3" fillId="3" borderId="0" xfId="0" applyNumberFormat="1" applyFont="1" applyFill="1" applyAlignment="1" applyProtection="1">
      <alignment horizontal="center" vertical="center" wrapText="1"/>
      <protection locked="0"/>
    </xf>
    <xf numFmtId="0" fontId="3" fillId="3" borderId="0" xfId="0" applyNumberFormat="1" applyFont="1" applyFill="1" applyAlignment="1" applyProtection="1">
      <alignment vertical="center" wrapText="1"/>
      <protection locked="0"/>
    </xf>
    <xf numFmtId="0" fontId="5" fillId="0" borderId="0" xfId="0" applyFont="1" applyAlignment="1" applyProtection="1">
      <alignment horizontal="center" vertical="center" wrapText="1"/>
    </xf>
    <xf numFmtId="0" fontId="5"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0" fontId="6" fillId="3" borderId="0" xfId="0" applyFont="1" applyFill="1" applyAlignment="1" applyProtection="1">
      <alignment vertical="center" wrapText="1"/>
    </xf>
    <xf numFmtId="0" fontId="6" fillId="0" borderId="0" xfId="0" applyFont="1" applyFill="1" applyAlignment="1" applyProtection="1">
      <alignment horizontal="center" vertical="center" wrapText="1"/>
    </xf>
    <xf numFmtId="0" fontId="6" fillId="0" borderId="0" xfId="0" applyFont="1" applyFill="1" applyAlignment="1" applyProtection="1">
      <alignment vertical="center" wrapText="1"/>
    </xf>
    <xf numFmtId="0" fontId="5" fillId="0" borderId="0" xfId="0" applyFont="1" applyAlignment="1" applyProtection="1">
      <alignment vertical="center" wrapText="1"/>
    </xf>
    <xf numFmtId="0" fontId="4" fillId="4" borderId="0" xfId="0" applyFont="1" applyFill="1" applyAlignment="1" applyProtection="1">
      <alignment horizontal="center" vertical="center" wrapText="1"/>
    </xf>
    <xf numFmtId="0" fontId="5" fillId="4" borderId="0" xfId="0" applyFont="1" applyFill="1" applyAlignment="1" applyProtection="1">
      <alignment vertical="center" wrapText="1"/>
    </xf>
    <xf numFmtId="0" fontId="9" fillId="0" borderId="0" xfId="0" applyFont="1" applyFill="1" applyAlignment="1" applyProtection="1">
      <alignment vertical="center" wrapText="1"/>
    </xf>
    <xf numFmtId="0" fontId="5" fillId="0" borderId="0" xfId="0" applyFont="1" applyFill="1" applyAlignment="1" applyProtection="1">
      <alignment vertical="center" wrapText="1"/>
    </xf>
    <xf numFmtId="0" fontId="5" fillId="3" borderId="0" xfId="0" applyFont="1" applyFill="1" applyAlignment="1" applyProtection="1">
      <alignment vertical="center" wrapText="1"/>
    </xf>
    <xf numFmtId="0" fontId="10" fillId="0" borderId="0" xfId="0" applyFont="1" applyAlignment="1" applyProtection="1">
      <alignment vertical="center" wrapText="1"/>
    </xf>
    <xf numFmtId="0" fontId="3" fillId="3" borderId="0" xfId="0" applyFont="1" applyFill="1" applyAlignment="1" applyProtection="1">
      <alignment vertical="center" wrapText="1"/>
    </xf>
    <xf numFmtId="0" fontId="3" fillId="0" borderId="0" xfId="0" applyFont="1" applyAlignment="1">
      <alignment vertical="center" wrapText="1"/>
    </xf>
    <xf numFmtId="0" fontId="0" fillId="0" borderId="0" xfId="0" applyAlignment="1">
      <alignment vertical="center"/>
    </xf>
    <xf numFmtId="0" fontId="3"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indent="1"/>
    </xf>
    <xf numFmtId="0" fontId="0" fillId="0" borderId="0" xfId="0" applyAlignment="1">
      <alignment horizontal="left" vertical="center" indent="1"/>
    </xf>
    <xf numFmtId="0" fontId="1" fillId="0" borderId="0" xfId="0" applyFont="1"/>
    <xf numFmtId="0" fontId="12" fillId="0" borderId="0" xfId="0" applyFont="1"/>
    <xf numFmtId="0" fontId="0" fillId="6" borderId="0" xfId="0" applyFill="1" applyAlignment="1">
      <alignment horizontal="left" vertical="center" wrapText="1" indent="1"/>
    </xf>
    <xf numFmtId="0" fontId="0" fillId="6" borderId="0" xfId="0" applyFill="1" applyAlignment="1">
      <alignment horizontal="left" vertical="center"/>
    </xf>
    <xf numFmtId="0" fontId="0" fillId="6" borderId="0" xfId="0" applyFill="1" applyAlignment="1">
      <alignment vertical="center"/>
    </xf>
    <xf numFmtId="0" fontId="0" fillId="6" borderId="0" xfId="0" applyFill="1" applyAlignment="1">
      <alignment horizontal="center" vertical="center" wrapText="1"/>
    </xf>
    <xf numFmtId="0" fontId="0" fillId="0" borderId="0" xfId="0" applyAlignment="1">
      <alignment horizontal="center" wrapText="1"/>
    </xf>
    <xf numFmtId="0" fontId="13" fillId="6" borderId="0" xfId="0" applyFont="1" applyFill="1" applyAlignment="1">
      <alignment horizontal="center" vertical="center" wrapText="1"/>
    </xf>
    <xf numFmtId="0" fontId="14" fillId="3" borderId="0" xfId="0" applyFont="1" applyFill="1" applyAlignment="1" applyProtection="1">
      <alignment horizontal="center" vertical="center" wrapText="1"/>
      <protection locked="0"/>
    </xf>
    <xf numFmtId="0" fontId="0" fillId="2" borderId="0" xfId="0" applyFill="1" applyAlignment="1" applyProtection="1">
      <alignment horizontal="left" vertical="center" wrapText="1" indent="1"/>
      <protection locked="0"/>
    </xf>
    <xf numFmtId="0" fontId="0" fillId="3" borderId="0" xfId="0" applyFill="1" applyAlignment="1" applyProtection="1">
      <alignment horizontal="left" vertical="center"/>
      <protection locked="0"/>
    </xf>
    <xf numFmtId="164" fontId="0" fillId="2" borderId="0" xfId="0" applyNumberForma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vertical="center" wrapText="1"/>
      <protection locked="0"/>
    </xf>
    <xf numFmtId="164" fontId="0" fillId="2" borderId="0" xfId="0" applyNumberFormat="1" applyFill="1" applyAlignment="1" applyProtection="1">
      <alignment horizontal="left" vertical="center"/>
      <protection locked="0"/>
    </xf>
    <xf numFmtId="0" fontId="0" fillId="2" borderId="0" xfId="0" applyFill="1" applyAlignment="1" applyProtection="1">
      <alignment vertical="center"/>
      <protection locked="0"/>
    </xf>
  </cellXfs>
  <cellStyles count="2">
    <cellStyle name="Hyperlink" xfId="1" builtinId="8"/>
    <cellStyle name="Standaard" xfId="0" builtinId="0"/>
  </cellStyles>
  <dxfs count="27">
    <dxf>
      <fill>
        <patternFill patternType="solid">
          <fgColor indexed="64"/>
          <bgColor theme="9" tint="0.59999389629810485"/>
        </patternFill>
      </fill>
      <alignment horizontal="general" vertical="center" textRotation="0" indent="0" justifyLastLine="0" shrinkToFit="0" readingOrder="0"/>
    </dxf>
    <dxf>
      <fill>
        <patternFill patternType="solid">
          <fgColor indexed="64"/>
          <bgColor theme="9" tint="0.59999389629810485"/>
        </patternFill>
      </fill>
      <alignment horizontal="general" vertical="center" textRotation="0" indent="0" justifyLastLine="0" shrinkToFit="0" readingOrder="0"/>
    </dxf>
    <dxf>
      <fill>
        <patternFill patternType="solid">
          <fgColor indexed="64"/>
          <bgColor theme="7" tint="0.59999389629810485"/>
        </patternFill>
      </fill>
      <alignment horizontal="left" vertical="center" textRotation="0" indent="0" justifyLastLine="0" shrinkToFit="0" readingOrder="0"/>
    </dxf>
    <dxf>
      <fill>
        <patternFill patternType="solid">
          <fgColor indexed="64"/>
          <bgColor theme="7" tint="0.59999389629810485"/>
        </patternFill>
      </fill>
      <alignment horizontal="left" vertical="center" textRotation="0" indent="0" justifyLastLine="0" shrinkToFit="0" readingOrder="0"/>
    </dxf>
    <dxf>
      <fill>
        <patternFill patternType="solid">
          <fgColor indexed="64"/>
          <bgColor theme="0"/>
        </patternFill>
      </fill>
      <alignment horizontal="left" vertical="center" textRotation="0" wrapText="1" indent="1" justifyLastLine="0" shrinkToFit="0" readingOrder="0"/>
    </dxf>
    <dxf>
      <fill>
        <patternFill patternType="solid">
          <fgColor indexed="64"/>
          <bgColor theme="9" tint="0.59999389629810485"/>
        </patternFill>
      </fill>
      <alignment horizontal="left" vertical="center" textRotation="0" wrapText="1" indent="1" justifyLastLine="0" shrinkToFit="0" readingOrder="0"/>
    </dxf>
    <dxf>
      <alignment vertical="center" textRotation="0" indent="0" justifyLastLine="0" shrinkToFit="0" readingOrder="0"/>
    </dxf>
    <dxf>
      <alignment horizontal="left" vertical="center" textRotation="0" indent="1" justifyLastLine="0" shrinkToFit="0" readingOrder="0"/>
    </dxf>
    <dxf>
      <font>
        <strike val="0"/>
        <outline val="0"/>
        <shadow val="0"/>
        <u val="none"/>
        <vertAlign val="baseline"/>
        <sz val="9"/>
        <color theme="1"/>
        <name val="Arial"/>
        <scheme val="none"/>
      </font>
      <alignment vertical="center" textRotation="0" wrapText="1" indent="0" justifyLastLine="0" shrinkToFit="0" readingOrder="0"/>
    </dxf>
    <dxf>
      <font>
        <strike val="0"/>
        <outline val="0"/>
        <shadow val="0"/>
        <u val="none"/>
        <vertAlign val="baseline"/>
        <sz val="9"/>
        <color theme="1"/>
        <name val="Arial"/>
        <scheme val="none"/>
      </font>
      <alignment vertical="center" textRotation="0" wrapText="1" indent="0" justifyLastLine="0" shrinkToFit="0" readingOrder="0"/>
    </dxf>
    <dxf>
      <font>
        <strike val="0"/>
        <outline val="0"/>
        <shadow val="0"/>
        <u val="none"/>
        <vertAlign val="baseline"/>
        <sz val="9"/>
        <color theme="1"/>
        <name val="Arial"/>
        <scheme val="none"/>
      </font>
      <alignment horizontal="center" vertical="center" textRotation="0" wrapText="1" indent="0" justifyLastLine="0" shrinkToFit="0" readingOrder="0"/>
    </dxf>
    <dxf>
      <font>
        <strike val="0"/>
        <outline val="0"/>
        <shadow val="0"/>
        <u val="none"/>
        <vertAlign val="baseline"/>
        <sz val="9"/>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scheme val="none"/>
      </font>
      <alignment vertical="center" textRotation="0" wrapText="1" indent="0" justifyLastLine="0" shrinkToFit="0" readingOrder="0"/>
      <protection locked="1" hidden="0"/>
    </dxf>
    <dxf>
      <font>
        <strike val="0"/>
        <outline val="0"/>
        <shadow val="0"/>
        <u val="none"/>
        <vertAlign val="baseline"/>
        <sz val="9"/>
        <color theme="1"/>
        <name val="Arial"/>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theme="1"/>
        <name val="Arial"/>
        <scheme val="none"/>
      </font>
      <alignment vertical="center" textRotation="0" wrapText="1" indent="0" justifyLastLine="0" shrinkToFit="0" readingOrder="0"/>
    </dxf>
    <dxf>
      <font>
        <strike val="0"/>
        <outline val="0"/>
        <shadow val="0"/>
        <u val="none"/>
        <vertAlign val="baseline"/>
        <sz val="9"/>
        <color theme="1"/>
        <name val="Arial"/>
        <scheme val="none"/>
      </font>
      <alignment horizontal="center" vertical="center" textRotation="0" wrapText="1" indent="0" justifyLastLine="0" shrinkToFit="0" readingOrder="0"/>
    </dxf>
    <dxf>
      <fill>
        <patternFill>
          <bgColor theme="5" tint="0.79998168889431442"/>
        </patternFill>
      </fill>
    </dxf>
    <dxf>
      <fill>
        <patternFill>
          <bgColor theme="8" tint="0.59996337778862885"/>
        </patternFill>
      </fill>
    </dxf>
    <dxf>
      <font>
        <b/>
        <i val="0"/>
      </font>
      <fill>
        <patternFill>
          <bgColor theme="7" tint="0.5999633777886288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ertoets" pivot="0" count="4">
      <tableStyleElement type="wholeTable" dxfId="26"/>
      <tableStyleElement type="headerRow" dxfId="25"/>
      <tableStyleElement type="secondRowStripe" dxfId="24"/>
      <tableStyleElement type="secondColumn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scal Wegman" id="{8ADF7274-2828-49B5-A27B-3541D1F92D25}" userId="Pascal Wegman" providerId="None"/>
</personList>
</file>

<file path=xl/tables/table1.xml><?xml version="1.0" encoding="utf-8"?>
<table xmlns="http://schemas.openxmlformats.org/spreadsheetml/2006/main" id="1" name="Tabel1" displayName="Tabel1" ref="B2:N91" totalsRowShown="0" headerRowDxfId="22" dataDxfId="21">
  <tableColumns count="13">
    <tableColumn id="1" name="Criteria Gelijkwaardigheid" dataDxfId="20"/>
    <tableColumn id="12" name="Uitleg" dataDxfId="19"/>
    <tableColumn id="5" name="Pensioenregeling Werkgever" dataDxfId="18">
      <calculatedColumnFormula>Naam_Werkgever</calculatedColumnFormula>
    </tableColumn>
    <tableColumn id="13" name="Beschikbaar voor extra info WG" dataDxfId="17"/>
    <tableColumn id="6" name="Bron_WG" dataDxfId="16"/>
    <tableColumn id="7" name="Verwijzing_WG" dataDxfId="15"/>
    <tableColumn id="8" name="Beoordeling Pensioen Adviseur" dataDxfId="14">
      <calculatedColumnFormula>Naam_Adviseur</calculatedColumnFormula>
    </tableColumn>
    <tableColumn id="14" name="Extra_info / Toelichting" dataDxfId="13"/>
    <tableColumn id="10" name="II" dataDxfId="12"/>
    <tableColumn id="2" name="Pensioenregeling StiPP (Plusregeling)" dataDxfId="11"/>
    <tableColumn id="11" name="Extra_info_StiPP" dataDxfId="10"/>
    <tableColumn id="3" name="Bron_StiPP" dataDxfId="9"/>
    <tableColumn id="4" name="Verwijzing_StiPP" dataDxfId="8"/>
  </tableColumns>
  <tableStyleInfo name="Hertoets" showFirstColumn="1" showLastColumn="0" showRowStripes="1" showColumnStripes="0"/>
</table>
</file>

<file path=xl/tables/table2.xml><?xml version="1.0" encoding="utf-8"?>
<table xmlns="http://schemas.openxmlformats.org/spreadsheetml/2006/main" id="2" name="Tabel2" displayName="Tabel2" ref="A1:F33" totalsRowShown="0" headerRowDxfId="7" dataDxfId="6">
  <autoFilter ref="A1:F33"/>
  <tableColumns count="6">
    <tableColumn id="1" name="Regeling" dataDxfId="5"/>
    <tableColumn id="5" name="1e Toetsing / Hertoets" dataDxfId="4"/>
    <tableColumn id="2" name="Document" dataDxfId="3"/>
    <tableColumn id="3" name="Check" dataDxfId="2"/>
    <tableColumn id="4" name="Datum_aanlevering" dataDxfId="1"/>
    <tableColumn id="7" name="Extra toelichting " dataDxfId="0"/>
  </tableColumns>
  <tableStyleInfo name="TableStyleLight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4" dT="2020-06-08T14:03:28.39" personId="{8ADF7274-2828-49B5-A27B-3541D1F92D25}" id="{055443DD-3E8E-483B-AE64-2D9853325B13}">
    <text>Zie bijlage 3 CAO voor wat onder bruto uurloon wordt verstaan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tippensioen.nl/werkgever/pensioen-bij-stipp/de-pensioenregeling/premie/" TargetMode="External"/><Relationship Id="rId13" Type="http://schemas.microsoft.com/office/2017/10/relationships/threadedComment" Target="../threadedComments/threadedComment1.xml"/><Relationship Id="rId3" Type="http://schemas.openxmlformats.org/officeDocument/2006/relationships/hyperlink" Target="https://www.abu.nl/cao/cao-voor-uitzendkrachten/" TargetMode="External"/><Relationship Id="rId7" Type="http://schemas.openxmlformats.org/officeDocument/2006/relationships/hyperlink" Target="https://www.stippensioen.nl/werkgever/pensioen-bij-stipp/de-pensioenregeling/premie/" TargetMode="External"/><Relationship Id="rId12" Type="http://schemas.openxmlformats.org/officeDocument/2006/relationships/comments" Target="../comments1.xml"/><Relationship Id="rId2" Type="http://schemas.openxmlformats.org/officeDocument/2006/relationships/hyperlink" Target="https://www.stippensioen.nl/werkgever/pensioen-bij-stipp/de-pensioenregeling/premie/" TargetMode="External"/><Relationship Id="rId1" Type="http://schemas.openxmlformats.org/officeDocument/2006/relationships/hyperlink" Target="https://www.stippensioen.nl/werkgever/pensioen-bij-stipp/de-pensioenregeling/premie/" TargetMode="External"/><Relationship Id="rId6" Type="http://schemas.openxmlformats.org/officeDocument/2006/relationships/hyperlink" Target="https://www.stippensioen.nl/werkgever/pensioen-bij-stipp/de-pensioenregeling/premie/" TargetMode="External"/><Relationship Id="rId11" Type="http://schemas.openxmlformats.org/officeDocument/2006/relationships/table" Target="../tables/table1.xml"/><Relationship Id="rId5" Type="http://schemas.openxmlformats.org/officeDocument/2006/relationships/hyperlink" Target="https://www.stippensioen.nl/werknemer/pensioen-bij-stipp/pensioen-1-2-3/plusregeling/wat-krijgt-u-in-onze-pensioenregeling/" TargetMode="External"/><Relationship Id="rId10" Type="http://schemas.openxmlformats.org/officeDocument/2006/relationships/vmlDrawing" Target="../drawings/vmlDrawing1.vml"/><Relationship Id="rId4" Type="http://schemas.openxmlformats.org/officeDocument/2006/relationships/hyperlink" Target="https://www.abu.nl/cao/cao-voor-uitzendkrachten/"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8" sqref="B8"/>
    </sheetView>
  </sheetViews>
  <sheetFormatPr defaultColWidth="8.85546875" defaultRowHeight="15" x14ac:dyDescent="0.25"/>
  <cols>
    <col min="1" max="16384" width="8.85546875" style="36"/>
  </cols>
  <sheetData>
    <row r="1" spans="1:2" x14ac:dyDescent="0.25">
      <c r="A1" s="36" t="s">
        <v>51</v>
      </c>
      <c r="B1" s="36" t="s">
        <v>70</v>
      </c>
    </row>
    <row r="2" spans="1:2" x14ac:dyDescent="0.25">
      <c r="A2" s="36" t="s">
        <v>52</v>
      </c>
      <c r="B2" s="36" t="s">
        <v>250</v>
      </c>
    </row>
    <row r="3" spans="1:2" x14ac:dyDescent="0.25">
      <c r="B3" s="25" t="s">
        <v>205</v>
      </c>
    </row>
    <row r="4" spans="1:2" x14ac:dyDescent="0.25">
      <c r="A4" s="36" t="s">
        <v>80</v>
      </c>
      <c r="B4" s="36" t="s">
        <v>251</v>
      </c>
    </row>
    <row r="5" spans="1:2" x14ac:dyDescent="0.25">
      <c r="A5" s="36" t="s">
        <v>81</v>
      </c>
      <c r="B5" s="36" t="s">
        <v>82</v>
      </c>
    </row>
    <row r="6" spans="1:2" x14ac:dyDescent="0.25">
      <c r="A6" s="86" t="s">
        <v>274</v>
      </c>
      <c r="B6" s="85" t="s">
        <v>276</v>
      </c>
    </row>
    <row r="7" spans="1:2" x14ac:dyDescent="0.25">
      <c r="B7" s="85" t="s">
        <v>273</v>
      </c>
    </row>
    <row r="8" spans="1:2" x14ac:dyDescent="0.25">
      <c r="B8" s="85" t="s">
        <v>275</v>
      </c>
    </row>
    <row r="9" spans="1:2" x14ac:dyDescent="0.25">
      <c r="A9" s="24" t="s">
        <v>83</v>
      </c>
      <c r="B9" s="36" t="s">
        <v>252</v>
      </c>
    </row>
    <row r="10" spans="1:2" x14ac:dyDescent="0.25">
      <c r="A10" s="36" t="s">
        <v>84</v>
      </c>
      <c r="B10" s="36" t="s">
        <v>253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37" sqref="A37"/>
    </sheetView>
  </sheetViews>
  <sheetFormatPr defaultColWidth="8.85546875" defaultRowHeight="15" x14ac:dyDescent="0.25"/>
  <cols>
    <col min="1" max="1" width="36.42578125" customWidth="1"/>
    <col min="2" max="2" width="26" customWidth="1"/>
    <col min="3" max="3" width="29.42578125" customWidth="1"/>
  </cols>
  <sheetData>
    <row r="1" spans="1:3" x14ac:dyDescent="0.25">
      <c r="B1" t="s">
        <v>72</v>
      </c>
      <c r="C1" t="s">
        <v>55</v>
      </c>
    </row>
    <row r="2" spans="1:3" x14ac:dyDescent="0.25">
      <c r="A2" t="s">
        <v>33</v>
      </c>
      <c r="B2" s="4" t="s">
        <v>34</v>
      </c>
    </row>
    <row r="3" spans="1:3" x14ac:dyDescent="0.25">
      <c r="A3" s="25" t="s">
        <v>242</v>
      </c>
      <c r="B3" s="4" t="s">
        <v>53</v>
      </c>
    </row>
    <row r="4" spans="1:3" x14ac:dyDescent="0.25">
      <c r="A4" t="s">
        <v>73</v>
      </c>
    </row>
    <row r="5" spans="1:3" x14ac:dyDescent="0.25">
      <c r="A5" t="s">
        <v>71</v>
      </c>
      <c r="B5" s="80" t="s">
        <v>61</v>
      </c>
    </row>
    <row r="6" spans="1:3" x14ac:dyDescent="0.25">
      <c r="A6" t="s">
        <v>289</v>
      </c>
      <c r="B6" s="4" t="s">
        <v>288</v>
      </c>
    </row>
    <row r="7" spans="1:3" x14ac:dyDescent="0.25">
      <c r="A7" t="s">
        <v>291</v>
      </c>
      <c r="B7" s="4" t="s">
        <v>290</v>
      </c>
      <c r="C7" s="4" t="s">
        <v>292</v>
      </c>
    </row>
  </sheetData>
  <dataValidations count="1">
    <dataValidation type="list" allowBlank="1" showInputMessage="1" showErrorMessage="1" sqref="B5">
      <formula1>type_toets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ZV91"/>
  <sheetViews>
    <sheetView tabSelected="1" zoomScaleNormal="100" workbookViewId="0">
      <pane xSplit="3" ySplit="4" topLeftCell="E5" activePane="bottomRight" state="frozen"/>
      <selection pane="topRight" activeCell="D1" sqref="D1"/>
      <selection pane="bottomLeft" activeCell="A5" sqref="A5"/>
      <selection pane="bottomRight" activeCell="C91" sqref="C91"/>
    </sheetView>
  </sheetViews>
  <sheetFormatPr defaultColWidth="9.140625" defaultRowHeight="24.95" customHeight="1" x14ac:dyDescent="0.25"/>
  <cols>
    <col min="1" max="1" width="4.28515625" style="6" customWidth="1"/>
    <col min="2" max="2" width="29.42578125" style="6" customWidth="1"/>
    <col min="3" max="3" width="39.42578125" style="6" customWidth="1"/>
    <col min="4" max="4" width="23.7109375" style="5" customWidth="1"/>
    <col min="5" max="5" width="22.5703125" style="6" customWidth="1"/>
    <col min="6" max="6" width="19.28515625" style="6" customWidth="1"/>
    <col min="7" max="7" width="24.42578125" style="6" customWidth="1"/>
    <col min="8" max="8" width="23.7109375" style="5" customWidth="1"/>
    <col min="9" max="9" width="25.42578125" style="5" customWidth="1"/>
    <col min="10" max="10" width="4.7109375" style="5" customWidth="1"/>
    <col min="11" max="11" width="23.7109375" style="6" customWidth="1"/>
    <col min="12" max="12" width="26.85546875" style="6" customWidth="1"/>
    <col min="13" max="13" width="18.140625" style="23" customWidth="1"/>
    <col min="14" max="14" width="17.85546875" style="23" customWidth="1"/>
    <col min="15" max="15" width="22.7109375" style="6" customWidth="1"/>
    <col min="16" max="17" width="20.7109375" style="6" customWidth="1"/>
    <col min="18" max="16384" width="9.140625" style="6"/>
  </cols>
  <sheetData>
    <row r="1" spans="2:698" ht="24.95" customHeight="1" x14ac:dyDescent="0.25">
      <c r="H1" s="6"/>
      <c r="I1" s="6"/>
      <c r="J1" s="6"/>
      <c r="K1" s="28" t="s">
        <v>210</v>
      </c>
      <c r="L1" s="28"/>
      <c r="M1" s="28"/>
      <c r="N1" s="28"/>
    </row>
    <row r="2" spans="2:698" ht="24" x14ac:dyDescent="0.25">
      <c r="B2" s="64" t="s">
        <v>5</v>
      </c>
      <c r="C2" s="64" t="s">
        <v>28</v>
      </c>
      <c r="D2" s="42" t="s">
        <v>36</v>
      </c>
      <c r="E2" s="42" t="s">
        <v>282</v>
      </c>
      <c r="F2" s="42" t="s">
        <v>10</v>
      </c>
      <c r="G2" s="42" t="s">
        <v>11</v>
      </c>
      <c r="H2" s="42" t="s">
        <v>211</v>
      </c>
      <c r="I2" s="42" t="s">
        <v>212</v>
      </c>
      <c r="J2" s="37" t="s">
        <v>243</v>
      </c>
      <c r="K2" s="5" t="s">
        <v>35</v>
      </c>
      <c r="L2" s="5" t="s">
        <v>56</v>
      </c>
      <c r="M2" s="5" t="s">
        <v>8</v>
      </c>
      <c r="N2" s="5" t="s">
        <v>9</v>
      </c>
      <c r="OP2" s="7"/>
      <c r="PB2" s="7"/>
      <c r="PJ2" s="7"/>
      <c r="QS2" s="7"/>
      <c r="RE2" s="7"/>
      <c r="RP2" s="7"/>
      <c r="RU2" s="7"/>
      <c r="RZ2" s="7"/>
      <c r="SB2" s="7"/>
      <c r="SL2" s="7"/>
      <c r="SQ2" s="7"/>
      <c r="SV2" s="7"/>
      <c r="SX2" s="7"/>
      <c r="TA2" s="7"/>
      <c r="TF2" s="7"/>
      <c r="TK2" s="7"/>
      <c r="TM2" s="7"/>
      <c r="TP2" s="7"/>
      <c r="TU2" s="7"/>
      <c r="TZ2" s="7"/>
      <c r="UB2" s="7"/>
      <c r="ZV2" s="7"/>
    </row>
    <row r="3" spans="2:698" ht="24.95" customHeight="1" x14ac:dyDescent="0.25">
      <c r="B3" s="65"/>
      <c r="C3" s="64"/>
      <c r="D3" s="43"/>
      <c r="E3" s="44"/>
      <c r="F3" s="45"/>
      <c r="G3" s="45"/>
      <c r="H3" s="44"/>
      <c r="I3" s="45"/>
      <c r="J3" s="38"/>
      <c r="K3" s="5"/>
      <c r="L3" s="5"/>
      <c r="M3" s="5"/>
      <c r="N3" s="5"/>
      <c r="OP3" s="7"/>
      <c r="PB3" s="7"/>
      <c r="PJ3" s="7"/>
      <c r="QS3" s="7"/>
      <c r="RE3" s="7"/>
      <c r="RP3" s="7"/>
      <c r="RU3" s="7"/>
      <c r="RZ3" s="7"/>
      <c r="SB3" s="7"/>
      <c r="SL3" s="7"/>
      <c r="SQ3" s="7"/>
      <c r="SV3" s="7"/>
      <c r="SX3" s="7"/>
      <c r="TA3" s="7"/>
      <c r="TF3" s="7"/>
      <c r="TK3" s="7"/>
      <c r="TM3" s="7"/>
      <c r="TP3" s="7"/>
      <c r="TU3" s="7"/>
      <c r="TZ3" s="7"/>
      <c r="UB3" s="7"/>
      <c r="ZV3" s="7"/>
    </row>
    <row r="4" spans="2:698" ht="24.95" customHeight="1" x14ac:dyDescent="0.25">
      <c r="B4" s="66" t="s">
        <v>17</v>
      </c>
      <c r="C4" s="65" t="s">
        <v>37</v>
      </c>
      <c r="D4" s="46" t="str">
        <f>Naam_Werkgever</f>
        <v>ABC_Corp</v>
      </c>
      <c r="E4" s="47"/>
      <c r="F4" s="45"/>
      <c r="G4" s="45"/>
      <c r="H4" s="48" t="str">
        <f>Naam_Adviseur</f>
        <v>AQ_adviseur</v>
      </c>
      <c r="I4" s="49"/>
      <c r="J4" s="39"/>
      <c r="K4" s="20" t="s">
        <v>161</v>
      </c>
      <c r="L4" s="5"/>
      <c r="M4" s="5"/>
      <c r="N4" s="5"/>
      <c r="OP4" s="7"/>
      <c r="PB4" s="7"/>
      <c r="PJ4" s="7"/>
      <c r="QS4" s="7"/>
      <c r="RE4" s="7"/>
      <c r="RP4" s="7"/>
      <c r="RU4" s="7"/>
      <c r="RZ4" s="7"/>
      <c r="SB4" s="7"/>
      <c r="SL4" s="7"/>
      <c r="SQ4" s="7"/>
      <c r="SV4" s="7"/>
      <c r="SX4" s="7"/>
      <c r="TA4" s="7"/>
      <c r="TF4" s="7"/>
      <c r="TK4" s="7"/>
      <c r="TM4" s="7"/>
      <c r="TP4" s="7"/>
      <c r="TU4" s="7"/>
      <c r="TZ4" s="7"/>
      <c r="UB4" s="7"/>
      <c r="ZV4" s="7"/>
    </row>
    <row r="5" spans="2:698" ht="24.95" customHeight="1" x14ac:dyDescent="0.25">
      <c r="B5" s="65"/>
      <c r="C5" s="64"/>
      <c r="D5" s="43"/>
      <c r="E5" s="43"/>
      <c r="F5" s="42"/>
      <c r="G5" s="42"/>
      <c r="H5" s="42"/>
      <c r="I5" s="42"/>
      <c r="J5" s="37"/>
      <c r="K5" s="5"/>
      <c r="L5" s="5"/>
      <c r="M5" s="5"/>
      <c r="N5" s="5"/>
    </row>
    <row r="6" spans="2:698" ht="48" x14ac:dyDescent="0.25">
      <c r="B6" s="67" t="s">
        <v>57</v>
      </c>
      <c r="C6" s="68"/>
      <c r="D6" s="50"/>
      <c r="E6" s="51"/>
      <c r="F6" s="52"/>
      <c r="G6" s="52"/>
      <c r="H6" s="93" t="s">
        <v>283</v>
      </c>
      <c r="I6" s="52"/>
      <c r="J6" s="38"/>
      <c r="K6" s="12"/>
      <c r="L6" s="12"/>
      <c r="M6" s="10"/>
      <c r="N6" s="10"/>
    </row>
    <row r="7" spans="2:698" ht="24.95" customHeight="1" x14ac:dyDescent="0.25">
      <c r="B7" s="69"/>
      <c r="C7" s="70"/>
      <c r="D7" s="53"/>
      <c r="E7" s="54"/>
      <c r="F7" s="55"/>
      <c r="G7" s="55"/>
      <c r="H7" s="54"/>
      <c r="I7" s="55"/>
      <c r="J7" s="38"/>
      <c r="K7" s="8"/>
      <c r="L7" s="8"/>
      <c r="M7" s="9"/>
      <c r="N7" s="9"/>
    </row>
    <row r="8" spans="2:698" ht="24.95" customHeight="1" x14ac:dyDescent="0.25">
      <c r="B8" s="70" t="s">
        <v>62</v>
      </c>
      <c r="C8" s="71" t="s">
        <v>67</v>
      </c>
      <c r="D8" s="42" t="s">
        <v>61</v>
      </c>
      <c r="E8" s="54"/>
      <c r="F8" s="45" t="s">
        <v>248</v>
      </c>
      <c r="G8" s="45" t="s">
        <v>249</v>
      </c>
      <c r="H8" s="45" t="s">
        <v>61</v>
      </c>
      <c r="I8" s="45"/>
      <c r="J8" s="38"/>
      <c r="K8" s="5" t="s">
        <v>0</v>
      </c>
      <c r="M8" s="6"/>
      <c r="N8" s="6"/>
    </row>
    <row r="9" spans="2:698" ht="24.95" customHeight="1" x14ac:dyDescent="0.25">
      <c r="B9" s="70" t="s">
        <v>69</v>
      </c>
      <c r="C9" s="71" t="s">
        <v>91</v>
      </c>
      <c r="D9" s="53" t="s">
        <v>61</v>
      </c>
      <c r="E9" s="45"/>
      <c r="F9" s="45"/>
      <c r="G9" s="45"/>
      <c r="H9" s="45" t="s">
        <v>61</v>
      </c>
      <c r="I9" s="44"/>
      <c r="J9" s="40"/>
      <c r="K9" s="13" t="s">
        <v>89</v>
      </c>
      <c r="M9" s="6"/>
      <c r="N9" s="6"/>
    </row>
    <row r="10" spans="2:698" ht="108" x14ac:dyDescent="0.25">
      <c r="B10" s="70" t="s">
        <v>1</v>
      </c>
      <c r="C10" s="6" t="s">
        <v>266</v>
      </c>
      <c r="D10" s="43" t="s">
        <v>61</v>
      </c>
      <c r="E10" s="45"/>
      <c r="F10" s="45"/>
      <c r="G10" s="45"/>
      <c r="H10" s="45" t="s">
        <v>61</v>
      </c>
      <c r="I10" s="45"/>
      <c r="J10" s="38"/>
      <c r="K10" s="13">
        <v>21</v>
      </c>
      <c r="L10" s="5" t="s">
        <v>148</v>
      </c>
      <c r="M10" s="21" t="s">
        <v>150</v>
      </c>
      <c r="N10" s="5" t="s">
        <v>149</v>
      </c>
    </row>
    <row r="11" spans="2:698" ht="24.95" customHeight="1" x14ac:dyDescent="0.25">
      <c r="B11" s="70" t="s">
        <v>63</v>
      </c>
      <c r="C11" s="71" t="s">
        <v>68</v>
      </c>
      <c r="D11" s="43" t="s">
        <v>61</v>
      </c>
      <c r="E11" s="45"/>
      <c r="F11" s="45"/>
      <c r="G11" s="45"/>
      <c r="H11" s="45" t="s">
        <v>61</v>
      </c>
      <c r="I11" s="45"/>
      <c r="J11" s="38"/>
      <c r="K11" s="13">
        <v>67</v>
      </c>
      <c r="L11" s="5" t="s">
        <v>153</v>
      </c>
      <c r="M11" s="6" t="s">
        <v>185</v>
      </c>
      <c r="N11" s="6" t="s">
        <v>186</v>
      </c>
    </row>
    <row r="12" spans="2:698" ht="24.95" customHeight="1" x14ac:dyDescent="0.25">
      <c r="B12" s="70" t="s">
        <v>58</v>
      </c>
      <c r="C12" s="71" t="s">
        <v>65</v>
      </c>
      <c r="D12" s="43" t="s">
        <v>87</v>
      </c>
      <c r="E12" s="44"/>
      <c r="F12" s="45"/>
      <c r="G12" s="45"/>
      <c r="H12" s="45"/>
      <c r="I12" s="45"/>
      <c r="J12" s="38"/>
      <c r="K12" s="19">
        <v>43831</v>
      </c>
      <c r="L12" s="5" t="s">
        <v>156</v>
      </c>
      <c r="M12" s="6"/>
      <c r="N12" s="6"/>
    </row>
    <row r="13" spans="2:698" ht="48" x14ac:dyDescent="0.25">
      <c r="B13" s="70" t="s">
        <v>66</v>
      </c>
      <c r="C13" s="71"/>
      <c r="D13" s="43" t="s">
        <v>87</v>
      </c>
      <c r="E13" s="44"/>
      <c r="F13" s="45"/>
      <c r="G13" s="45"/>
      <c r="H13" s="45"/>
      <c r="I13" s="45"/>
      <c r="J13" s="38"/>
      <c r="K13" s="13" t="s">
        <v>171</v>
      </c>
      <c r="L13" s="5" t="s">
        <v>172</v>
      </c>
      <c r="M13" s="6" t="s">
        <v>170</v>
      </c>
      <c r="N13" s="6" t="s">
        <v>169</v>
      </c>
    </row>
    <row r="14" spans="2:698" ht="24.95" customHeight="1" x14ac:dyDescent="0.25">
      <c r="B14" s="70" t="s">
        <v>254</v>
      </c>
      <c r="C14" s="71"/>
      <c r="D14" s="43" t="s">
        <v>87</v>
      </c>
      <c r="E14" s="44"/>
      <c r="F14" s="45"/>
      <c r="G14" s="45"/>
      <c r="H14" s="45"/>
      <c r="I14" s="45"/>
      <c r="J14" s="38"/>
      <c r="K14" s="13" t="s">
        <v>161</v>
      </c>
      <c r="L14" s="21" t="s">
        <v>173</v>
      </c>
      <c r="M14" s="6"/>
      <c r="N14" s="6"/>
    </row>
    <row r="15" spans="2:698" ht="36" x14ac:dyDescent="0.25">
      <c r="B15" s="70" t="s">
        <v>247</v>
      </c>
      <c r="C15" s="71" t="s">
        <v>202</v>
      </c>
      <c r="D15" s="43" t="s">
        <v>87</v>
      </c>
      <c r="E15" s="44"/>
      <c r="F15" s="45"/>
      <c r="G15" s="45"/>
      <c r="H15" s="45"/>
      <c r="I15" s="45"/>
      <c r="J15" s="38"/>
      <c r="K15" s="15"/>
      <c r="L15" s="5"/>
      <c r="M15" s="6"/>
      <c r="N15" s="6"/>
    </row>
    <row r="16" spans="2:698" ht="30" x14ac:dyDescent="0.25">
      <c r="B16" s="72" t="s">
        <v>236</v>
      </c>
      <c r="C16" s="73"/>
      <c r="D16" s="57"/>
      <c r="E16" s="58"/>
      <c r="F16" s="56"/>
      <c r="G16" s="56"/>
      <c r="H16" s="58"/>
      <c r="I16" s="56"/>
      <c r="J16" s="38"/>
      <c r="K16" s="34"/>
      <c r="L16" s="35"/>
      <c r="M16" s="32"/>
      <c r="N16" s="32"/>
    </row>
    <row r="17" spans="2:14" ht="24" x14ac:dyDescent="0.25">
      <c r="B17" s="70" t="s">
        <v>230</v>
      </c>
      <c r="C17" s="71"/>
      <c r="D17" s="43" t="s">
        <v>61</v>
      </c>
      <c r="E17" s="45"/>
      <c r="F17" s="45"/>
      <c r="G17" s="45"/>
      <c r="H17" s="44"/>
      <c r="I17" s="45"/>
      <c r="J17" s="38"/>
      <c r="K17" s="13" t="s">
        <v>75</v>
      </c>
      <c r="L17" s="27"/>
      <c r="M17" s="6"/>
      <c r="N17" s="6"/>
    </row>
    <row r="18" spans="2:14" ht="24.95" customHeight="1" x14ac:dyDescent="0.25">
      <c r="B18" s="70" t="s">
        <v>229</v>
      </c>
      <c r="C18" s="71" t="s">
        <v>232</v>
      </c>
      <c r="D18" s="43" t="s">
        <v>61</v>
      </c>
      <c r="E18" s="45"/>
      <c r="F18" s="45"/>
      <c r="G18" s="45"/>
      <c r="H18" s="45" t="s">
        <v>61</v>
      </c>
      <c r="I18" s="45"/>
      <c r="J18" s="38"/>
      <c r="K18" s="13" t="s">
        <v>75</v>
      </c>
      <c r="L18" s="27"/>
      <c r="M18" s="6"/>
      <c r="N18" s="6"/>
    </row>
    <row r="19" spans="2:14" ht="24.95" customHeight="1" x14ac:dyDescent="0.25">
      <c r="B19" s="70" t="s">
        <v>234</v>
      </c>
      <c r="C19" s="71" t="s">
        <v>235</v>
      </c>
      <c r="D19" s="43" t="s">
        <v>61</v>
      </c>
      <c r="E19" s="45"/>
      <c r="F19" s="45"/>
      <c r="G19" s="45"/>
      <c r="H19" s="45" t="s">
        <v>61</v>
      </c>
      <c r="I19" s="45"/>
      <c r="J19" s="38"/>
      <c r="K19" s="13" t="s">
        <v>75</v>
      </c>
      <c r="L19" s="27"/>
      <c r="M19" s="6"/>
      <c r="N19" s="6"/>
    </row>
    <row r="20" spans="2:14" ht="24.95" customHeight="1" x14ac:dyDescent="0.25">
      <c r="B20" s="70" t="s">
        <v>237</v>
      </c>
      <c r="C20" s="71" t="s">
        <v>255</v>
      </c>
      <c r="D20" s="43" t="s">
        <v>61</v>
      </c>
      <c r="E20" s="45"/>
      <c r="F20" s="45"/>
      <c r="G20" s="45"/>
      <c r="H20" s="45" t="s">
        <v>61</v>
      </c>
      <c r="I20" s="45"/>
      <c r="J20" s="38"/>
      <c r="K20" s="13" t="s">
        <v>75</v>
      </c>
      <c r="L20" s="27"/>
      <c r="M20" s="6"/>
      <c r="N20" s="6"/>
    </row>
    <row r="21" spans="2:14" ht="24.95" customHeight="1" x14ac:dyDescent="0.25">
      <c r="B21" s="70" t="s">
        <v>238</v>
      </c>
      <c r="C21" s="71" t="s">
        <v>239</v>
      </c>
      <c r="D21" s="43" t="s">
        <v>61</v>
      </c>
      <c r="E21" s="45"/>
      <c r="F21" s="45"/>
      <c r="G21" s="45"/>
      <c r="H21" s="45" t="s">
        <v>61</v>
      </c>
      <c r="I21" s="45"/>
      <c r="J21" s="38"/>
      <c r="K21" s="13" t="s">
        <v>75</v>
      </c>
      <c r="L21" s="27"/>
      <c r="M21" s="6"/>
      <c r="N21" s="6"/>
    </row>
    <row r="22" spans="2:14" ht="48" x14ac:dyDescent="0.25">
      <c r="B22" s="70" t="s">
        <v>240</v>
      </c>
      <c r="C22" s="71" t="s">
        <v>256</v>
      </c>
      <c r="D22" s="43" t="s">
        <v>61</v>
      </c>
      <c r="E22" s="45"/>
      <c r="F22" s="45"/>
      <c r="G22" s="45"/>
      <c r="H22" s="45" t="s">
        <v>61</v>
      </c>
      <c r="I22" s="45"/>
      <c r="J22" s="38"/>
      <c r="K22" s="13" t="s">
        <v>75</v>
      </c>
      <c r="L22" s="27"/>
      <c r="M22" s="6"/>
      <c r="N22" s="6"/>
    </row>
    <row r="23" spans="2:14" ht="36" x14ac:dyDescent="0.25">
      <c r="B23" s="70" t="s">
        <v>88</v>
      </c>
      <c r="C23" s="71"/>
      <c r="D23" s="53" t="s">
        <v>87</v>
      </c>
      <c r="E23" s="45"/>
      <c r="F23" s="45"/>
      <c r="G23" s="45"/>
      <c r="H23" s="45" t="s">
        <v>61</v>
      </c>
      <c r="I23" s="45"/>
      <c r="J23" s="38"/>
      <c r="K23" s="13" t="s">
        <v>155</v>
      </c>
      <c r="L23" s="5" t="s">
        <v>260</v>
      </c>
      <c r="M23" s="6" t="s">
        <v>3</v>
      </c>
      <c r="N23" s="6" t="s">
        <v>154</v>
      </c>
    </row>
    <row r="24" spans="2:14" ht="24.95" customHeight="1" x14ac:dyDescent="0.25">
      <c r="B24" s="70" t="s">
        <v>227</v>
      </c>
      <c r="C24" s="71"/>
      <c r="D24" s="53" t="s">
        <v>87</v>
      </c>
      <c r="E24" s="44"/>
      <c r="F24" s="45"/>
      <c r="G24" s="45"/>
      <c r="H24" s="45" t="s">
        <v>61</v>
      </c>
      <c r="I24" s="45"/>
      <c r="J24" s="38"/>
      <c r="K24" s="5" t="s">
        <v>162</v>
      </c>
      <c r="L24" s="21" t="s">
        <v>174</v>
      </c>
      <c r="M24" s="6" t="s">
        <v>3</v>
      </c>
      <c r="N24" s="6" t="s">
        <v>154</v>
      </c>
    </row>
    <row r="25" spans="2:14" ht="24.95" customHeight="1" x14ac:dyDescent="0.25">
      <c r="B25" s="70" t="s">
        <v>231</v>
      </c>
      <c r="C25" s="71" t="s">
        <v>257</v>
      </c>
      <c r="D25" s="53" t="s">
        <v>87</v>
      </c>
      <c r="E25" s="44"/>
      <c r="F25" s="45"/>
      <c r="G25" s="45"/>
      <c r="H25" s="45" t="s">
        <v>61</v>
      </c>
      <c r="I25" s="45"/>
      <c r="J25" s="38"/>
      <c r="K25" s="13"/>
      <c r="L25" s="5"/>
      <c r="M25" s="6"/>
      <c r="N25" s="6"/>
    </row>
    <row r="26" spans="2:14" ht="44.25" customHeight="1" x14ac:dyDescent="0.25">
      <c r="B26" s="70" t="s">
        <v>241</v>
      </c>
      <c r="C26" s="71" t="s">
        <v>258</v>
      </c>
      <c r="D26" s="43" t="s">
        <v>87</v>
      </c>
      <c r="E26" s="44"/>
      <c r="F26" s="45"/>
      <c r="G26" s="45"/>
      <c r="H26" s="45" t="s">
        <v>61</v>
      </c>
      <c r="I26" s="45"/>
      <c r="J26" s="38"/>
      <c r="K26" s="13" t="s">
        <v>92</v>
      </c>
      <c r="L26" s="5"/>
      <c r="M26" s="6"/>
      <c r="N26" s="6"/>
    </row>
    <row r="27" spans="2:14" ht="36" x14ac:dyDescent="0.25">
      <c r="B27" s="74" t="s">
        <v>206</v>
      </c>
      <c r="C27" s="71" t="s">
        <v>207</v>
      </c>
      <c r="D27" s="43" t="s">
        <v>87</v>
      </c>
      <c r="E27" s="44"/>
      <c r="F27" s="45"/>
      <c r="G27" s="45"/>
      <c r="H27" s="45" t="s">
        <v>61</v>
      </c>
      <c r="I27" s="45"/>
      <c r="J27" s="38"/>
      <c r="K27" s="22" t="s">
        <v>184</v>
      </c>
      <c r="L27" s="5" t="s">
        <v>259</v>
      </c>
      <c r="M27" s="6" t="s">
        <v>3</v>
      </c>
      <c r="N27" s="6" t="s">
        <v>154</v>
      </c>
    </row>
    <row r="28" spans="2:14" ht="24.95" customHeight="1" x14ac:dyDescent="0.25">
      <c r="B28" s="75"/>
      <c r="C28" s="71"/>
      <c r="D28" s="43"/>
      <c r="E28" s="44"/>
      <c r="F28" s="45"/>
      <c r="G28" s="45"/>
      <c r="H28" s="44"/>
      <c r="I28" s="45"/>
      <c r="J28" s="38"/>
      <c r="K28" s="13"/>
      <c r="L28" s="5"/>
      <c r="M28" s="6"/>
      <c r="N28" s="6"/>
    </row>
    <row r="29" spans="2:14" ht="24.95" customHeight="1" x14ac:dyDescent="0.25">
      <c r="B29" s="67" t="s">
        <v>29</v>
      </c>
      <c r="C29" s="76"/>
      <c r="D29" s="50"/>
      <c r="E29" s="51"/>
      <c r="F29" s="52"/>
      <c r="G29" s="52"/>
      <c r="H29" s="52"/>
      <c r="I29" s="52"/>
      <c r="J29" s="38"/>
      <c r="K29" s="14"/>
      <c r="L29" s="12"/>
      <c r="M29" s="10"/>
      <c r="N29" s="10"/>
    </row>
    <row r="30" spans="2:14" ht="24.95" customHeight="1" x14ac:dyDescent="0.25">
      <c r="B30" s="69"/>
      <c r="C30" s="75"/>
      <c r="D30" s="53"/>
      <c r="E30" s="54"/>
      <c r="F30" s="55"/>
      <c r="G30" s="55"/>
      <c r="H30" s="54"/>
      <c r="I30" s="55"/>
      <c r="J30" s="38"/>
      <c r="K30" s="15"/>
      <c r="L30" s="8"/>
      <c r="M30" s="9"/>
      <c r="N30" s="9"/>
    </row>
    <row r="31" spans="2:14" ht="24.95" customHeight="1" x14ac:dyDescent="0.25">
      <c r="B31" s="70" t="s">
        <v>30</v>
      </c>
      <c r="C31" s="71"/>
      <c r="D31" s="43" t="s">
        <v>61</v>
      </c>
      <c r="E31" s="54"/>
      <c r="F31" s="45"/>
      <c r="G31" s="45"/>
      <c r="H31" s="45" t="s">
        <v>61</v>
      </c>
      <c r="I31" s="45"/>
      <c r="J31" s="38"/>
      <c r="K31" s="13" t="s">
        <v>32</v>
      </c>
      <c r="L31" s="5"/>
      <c r="M31" s="6"/>
      <c r="N31" s="6"/>
    </row>
    <row r="32" spans="2:14" ht="24.95" customHeight="1" x14ac:dyDescent="0.25">
      <c r="B32" s="70" t="s">
        <v>217</v>
      </c>
      <c r="C32" s="71" t="s">
        <v>218</v>
      </c>
      <c r="D32" s="43" t="s">
        <v>87</v>
      </c>
      <c r="E32" s="54"/>
      <c r="F32" s="45"/>
      <c r="G32" s="45"/>
      <c r="H32" s="45" t="s">
        <v>61</v>
      </c>
      <c r="I32" s="45"/>
      <c r="J32" s="38"/>
      <c r="K32" s="13" t="s">
        <v>161</v>
      </c>
      <c r="L32" s="5"/>
      <c r="M32" s="6"/>
      <c r="N32" s="6"/>
    </row>
    <row r="33" spans="2:14" ht="24.95" customHeight="1" x14ac:dyDescent="0.25">
      <c r="B33" s="70" t="s">
        <v>116</v>
      </c>
      <c r="C33" s="71"/>
      <c r="D33" s="43" t="s">
        <v>61</v>
      </c>
      <c r="E33" s="54"/>
      <c r="F33" s="45"/>
      <c r="G33" s="45"/>
      <c r="H33" s="45" t="s">
        <v>61</v>
      </c>
      <c r="I33" s="45"/>
      <c r="J33" s="38"/>
      <c r="K33" s="13" t="s">
        <v>219</v>
      </c>
      <c r="L33" s="5"/>
      <c r="M33" s="6"/>
      <c r="N33" s="6"/>
    </row>
    <row r="34" spans="2:14" ht="24.95" customHeight="1" x14ac:dyDescent="0.25">
      <c r="B34" s="70" t="s">
        <v>223</v>
      </c>
      <c r="C34" s="71"/>
      <c r="D34" s="59" t="s">
        <v>61</v>
      </c>
      <c r="E34" s="54"/>
      <c r="F34" s="45"/>
      <c r="G34" s="45"/>
      <c r="H34" s="45" t="s">
        <v>61</v>
      </c>
      <c r="I34" s="45"/>
      <c r="J34" s="38"/>
      <c r="K34" s="29">
        <v>1.788E-2</v>
      </c>
      <c r="L34" s="5"/>
      <c r="M34" s="6"/>
      <c r="N34" s="6"/>
    </row>
    <row r="35" spans="2:14" ht="24.95" customHeight="1" x14ac:dyDescent="0.25">
      <c r="B35" s="70" t="s">
        <v>39</v>
      </c>
      <c r="C35" s="71" t="s">
        <v>59</v>
      </c>
      <c r="D35" s="43" t="s">
        <v>87</v>
      </c>
      <c r="E35" s="44"/>
      <c r="F35" s="45"/>
      <c r="G35" s="45"/>
      <c r="H35" s="45" t="s">
        <v>61</v>
      </c>
      <c r="I35" s="45"/>
      <c r="J35" s="38"/>
      <c r="K35" s="13" t="s">
        <v>134</v>
      </c>
      <c r="L35" s="5" t="s">
        <v>133</v>
      </c>
      <c r="M35" s="6" t="s">
        <v>3</v>
      </c>
      <c r="N35" s="6" t="s">
        <v>132</v>
      </c>
    </row>
    <row r="36" spans="2:14" ht="24.95" customHeight="1" x14ac:dyDescent="0.25">
      <c r="B36" s="70" t="s">
        <v>38</v>
      </c>
      <c r="C36" s="71"/>
      <c r="D36" s="43" t="s">
        <v>87</v>
      </c>
      <c r="E36" s="44"/>
      <c r="F36" s="45"/>
      <c r="G36" s="45"/>
      <c r="H36" s="45" t="s">
        <v>61</v>
      </c>
      <c r="I36" s="45"/>
      <c r="J36" s="38"/>
      <c r="K36" s="13" t="s">
        <v>135</v>
      </c>
      <c r="L36" s="5"/>
      <c r="M36" s="6" t="s">
        <v>3</v>
      </c>
      <c r="N36" s="6" t="s">
        <v>132</v>
      </c>
    </row>
    <row r="37" spans="2:14" ht="24.95" customHeight="1" x14ac:dyDescent="0.25">
      <c r="B37" s="70" t="s">
        <v>40</v>
      </c>
      <c r="C37" s="71"/>
      <c r="D37" s="43" t="s">
        <v>87</v>
      </c>
      <c r="E37" s="44"/>
      <c r="F37" s="45"/>
      <c r="G37" s="45"/>
      <c r="H37" s="45" t="s">
        <v>61</v>
      </c>
      <c r="I37" s="45"/>
      <c r="J37" s="38"/>
      <c r="K37" s="13" t="s">
        <v>136</v>
      </c>
      <c r="L37" s="5"/>
      <c r="M37" s="6" t="s">
        <v>3</v>
      </c>
      <c r="N37" s="6" t="s">
        <v>132</v>
      </c>
    </row>
    <row r="38" spans="2:14" ht="24.95" customHeight="1" x14ac:dyDescent="0.25">
      <c r="B38" s="70" t="s">
        <v>41</v>
      </c>
      <c r="C38" s="71"/>
      <c r="D38" s="43" t="s">
        <v>87</v>
      </c>
      <c r="E38" s="44"/>
      <c r="F38" s="45"/>
      <c r="G38" s="45"/>
      <c r="H38" s="45" t="s">
        <v>61</v>
      </c>
      <c r="I38" s="45"/>
      <c r="J38" s="38"/>
      <c r="K38" s="13" t="s">
        <v>137</v>
      </c>
      <c r="L38" s="5"/>
      <c r="M38" s="6" t="s">
        <v>3</v>
      </c>
      <c r="N38" s="6" t="s">
        <v>132</v>
      </c>
    </row>
    <row r="39" spans="2:14" ht="24.95" customHeight="1" x14ac:dyDescent="0.25">
      <c r="B39" s="70" t="s">
        <v>42</v>
      </c>
      <c r="C39" s="71"/>
      <c r="D39" s="43" t="s">
        <v>87</v>
      </c>
      <c r="E39" s="44"/>
      <c r="F39" s="45"/>
      <c r="G39" s="45"/>
      <c r="H39" s="45" t="s">
        <v>61</v>
      </c>
      <c r="I39" s="45"/>
      <c r="J39" s="38"/>
      <c r="K39" s="13" t="s">
        <v>138</v>
      </c>
      <c r="L39" s="5"/>
      <c r="M39" s="6" t="s">
        <v>3</v>
      </c>
      <c r="N39" s="6" t="s">
        <v>132</v>
      </c>
    </row>
    <row r="40" spans="2:14" ht="24.95" customHeight="1" x14ac:dyDescent="0.25">
      <c r="B40" s="70" t="s">
        <v>43</v>
      </c>
      <c r="C40" s="71"/>
      <c r="D40" s="43" t="s">
        <v>87</v>
      </c>
      <c r="E40" s="44"/>
      <c r="F40" s="45"/>
      <c r="G40" s="45"/>
      <c r="H40" s="45" t="s">
        <v>61</v>
      </c>
      <c r="I40" s="45"/>
      <c r="J40" s="38"/>
      <c r="K40" s="13" t="s">
        <v>139</v>
      </c>
      <c r="L40" s="5"/>
      <c r="M40" s="6" t="s">
        <v>3</v>
      </c>
      <c r="N40" s="6" t="s">
        <v>132</v>
      </c>
    </row>
    <row r="41" spans="2:14" ht="24.95" customHeight="1" x14ac:dyDescent="0.25">
      <c r="B41" s="70" t="s">
        <v>44</v>
      </c>
      <c r="C41" s="71"/>
      <c r="D41" s="43" t="s">
        <v>87</v>
      </c>
      <c r="E41" s="44"/>
      <c r="F41" s="45"/>
      <c r="G41" s="45"/>
      <c r="H41" s="45" t="s">
        <v>61</v>
      </c>
      <c r="I41" s="45"/>
      <c r="J41" s="38"/>
      <c r="K41" s="13" t="s">
        <v>140</v>
      </c>
      <c r="L41" s="5"/>
      <c r="M41" s="6" t="s">
        <v>3</v>
      </c>
      <c r="N41" s="6" t="s">
        <v>132</v>
      </c>
    </row>
    <row r="42" spans="2:14" ht="24.95" customHeight="1" x14ac:dyDescent="0.25">
      <c r="B42" s="70" t="s">
        <v>45</v>
      </c>
      <c r="C42" s="71"/>
      <c r="D42" s="43" t="s">
        <v>87</v>
      </c>
      <c r="E42" s="44"/>
      <c r="F42" s="45"/>
      <c r="G42" s="45"/>
      <c r="H42" s="45" t="s">
        <v>61</v>
      </c>
      <c r="I42" s="45"/>
      <c r="J42" s="38"/>
      <c r="K42" s="13" t="s">
        <v>141</v>
      </c>
      <c r="L42" s="5"/>
      <c r="M42" s="6" t="s">
        <v>3</v>
      </c>
      <c r="N42" s="6" t="s">
        <v>132</v>
      </c>
    </row>
    <row r="43" spans="2:14" ht="24.95" customHeight="1" x14ac:dyDescent="0.25">
      <c r="B43" s="70" t="s">
        <v>46</v>
      </c>
      <c r="C43" s="71"/>
      <c r="D43" s="43" t="s">
        <v>87</v>
      </c>
      <c r="E43" s="44"/>
      <c r="F43" s="45"/>
      <c r="G43" s="45"/>
      <c r="H43" s="45" t="s">
        <v>61</v>
      </c>
      <c r="I43" s="45"/>
      <c r="J43" s="38"/>
      <c r="K43" s="13" t="s">
        <v>142</v>
      </c>
      <c r="L43" s="5"/>
      <c r="M43" s="6" t="s">
        <v>3</v>
      </c>
      <c r="N43" s="6" t="s">
        <v>132</v>
      </c>
    </row>
    <row r="44" spans="2:14" ht="24.95" customHeight="1" x14ac:dyDescent="0.25">
      <c r="B44" s="70" t="s">
        <v>47</v>
      </c>
      <c r="C44" s="71"/>
      <c r="D44" s="43" t="s">
        <v>87</v>
      </c>
      <c r="E44" s="44"/>
      <c r="F44" s="45"/>
      <c r="G44" s="45"/>
      <c r="H44" s="45" t="s">
        <v>61</v>
      </c>
      <c r="I44" s="45"/>
      <c r="J44" s="38"/>
      <c r="K44" s="13" t="s">
        <v>143</v>
      </c>
      <c r="L44" s="5"/>
      <c r="M44" s="6" t="s">
        <v>3</v>
      </c>
      <c r="N44" s="6" t="s">
        <v>132</v>
      </c>
    </row>
    <row r="45" spans="2:14" ht="24.95" customHeight="1" x14ac:dyDescent="0.25">
      <c r="B45" s="70" t="s">
        <v>130</v>
      </c>
      <c r="C45" s="71"/>
      <c r="D45" s="43" t="s">
        <v>87</v>
      </c>
      <c r="E45" s="44"/>
      <c r="F45" s="45"/>
      <c r="G45" s="45"/>
      <c r="H45" s="45" t="s">
        <v>61</v>
      </c>
      <c r="I45" s="45"/>
      <c r="J45" s="38"/>
      <c r="K45" s="13" t="s">
        <v>131</v>
      </c>
      <c r="L45" s="17" t="s">
        <v>144</v>
      </c>
      <c r="M45" s="6" t="s">
        <v>3</v>
      </c>
      <c r="N45" s="6" t="s">
        <v>132</v>
      </c>
    </row>
    <row r="46" spans="2:14" ht="24.95" customHeight="1" x14ac:dyDescent="0.25">
      <c r="B46" s="70" t="s">
        <v>94</v>
      </c>
      <c r="C46" s="77" t="s">
        <v>208</v>
      </c>
      <c r="D46" s="43" t="s">
        <v>87</v>
      </c>
      <c r="E46" s="44"/>
      <c r="F46" s="45"/>
      <c r="G46" s="45"/>
      <c r="H46" s="45" t="s">
        <v>61</v>
      </c>
      <c r="I46" s="45"/>
      <c r="J46" s="38"/>
      <c r="K46" s="13" t="s">
        <v>151</v>
      </c>
      <c r="L46" s="5"/>
      <c r="M46" s="21" t="s">
        <v>150</v>
      </c>
      <c r="N46" s="6" t="s">
        <v>149</v>
      </c>
    </row>
    <row r="47" spans="2:14" ht="24.95" customHeight="1" x14ac:dyDescent="0.25">
      <c r="B47" s="70" t="s">
        <v>48</v>
      </c>
      <c r="C47" s="71" t="s">
        <v>96</v>
      </c>
      <c r="D47" s="43" t="s">
        <v>87</v>
      </c>
      <c r="E47" s="44"/>
      <c r="F47" s="45"/>
      <c r="G47" s="45"/>
      <c r="H47" s="45" t="s">
        <v>61</v>
      </c>
      <c r="I47" s="45"/>
      <c r="J47" s="38"/>
      <c r="K47" s="13" t="s">
        <v>160</v>
      </c>
      <c r="L47" s="5" t="s">
        <v>152</v>
      </c>
      <c r="M47" s="21" t="s">
        <v>150</v>
      </c>
      <c r="N47" s="6" t="s">
        <v>149</v>
      </c>
    </row>
    <row r="48" spans="2:14" ht="24.95" customHeight="1" x14ac:dyDescent="0.25">
      <c r="B48" s="70" t="s">
        <v>126</v>
      </c>
      <c r="C48" s="71" t="s">
        <v>95</v>
      </c>
      <c r="D48" s="43" t="s">
        <v>87</v>
      </c>
      <c r="E48" s="44"/>
      <c r="F48" s="45"/>
      <c r="G48" s="45"/>
      <c r="H48" s="45" t="s">
        <v>61</v>
      </c>
      <c r="I48" s="45"/>
      <c r="J48" s="38"/>
      <c r="K48" s="13" t="s">
        <v>151</v>
      </c>
      <c r="L48" s="5"/>
      <c r="M48" s="21" t="s">
        <v>150</v>
      </c>
      <c r="N48" s="6" t="s">
        <v>149</v>
      </c>
    </row>
    <row r="49" spans="2:14" ht="24.95" customHeight="1" x14ac:dyDescent="0.25">
      <c r="B49" s="70" t="s">
        <v>127</v>
      </c>
      <c r="C49" s="71" t="s">
        <v>96</v>
      </c>
      <c r="D49" s="43" t="s">
        <v>87</v>
      </c>
      <c r="E49" s="44"/>
      <c r="F49" s="45"/>
      <c r="G49" s="45"/>
      <c r="H49" s="45" t="s">
        <v>61</v>
      </c>
      <c r="I49" s="45"/>
      <c r="J49" s="38"/>
      <c r="K49" s="17">
        <v>0.08</v>
      </c>
      <c r="L49" s="5"/>
      <c r="M49" s="21" t="s">
        <v>150</v>
      </c>
      <c r="N49" s="6" t="s">
        <v>149</v>
      </c>
    </row>
    <row r="50" spans="2:14" ht="24.95" customHeight="1" x14ac:dyDescent="0.25">
      <c r="B50" s="70" t="s">
        <v>54</v>
      </c>
      <c r="C50" s="71"/>
      <c r="D50" s="43" t="s">
        <v>87</v>
      </c>
      <c r="E50" s="44"/>
      <c r="F50" s="45"/>
      <c r="G50" s="45"/>
      <c r="H50" s="45" t="s">
        <v>61</v>
      </c>
      <c r="I50" s="44"/>
      <c r="J50" s="40"/>
      <c r="K50" s="13" t="s">
        <v>163</v>
      </c>
      <c r="L50" s="5"/>
      <c r="M50" s="6"/>
      <c r="N50" s="6"/>
    </row>
    <row r="51" spans="2:14" ht="24.95" customHeight="1" x14ac:dyDescent="0.25">
      <c r="B51" s="75"/>
      <c r="C51" s="71"/>
      <c r="D51" s="43"/>
      <c r="E51" s="44"/>
      <c r="F51" s="45"/>
      <c r="G51" s="45"/>
      <c r="H51" s="44"/>
      <c r="I51" s="44"/>
      <c r="J51" s="40"/>
      <c r="K51" s="13"/>
      <c r="L51" s="5"/>
      <c r="M51" s="6"/>
      <c r="N51" s="6"/>
    </row>
    <row r="52" spans="2:14" ht="24.95" customHeight="1" x14ac:dyDescent="0.25">
      <c r="B52" s="72" t="s">
        <v>226</v>
      </c>
      <c r="C52" s="73"/>
      <c r="D52" s="57"/>
      <c r="E52" s="58"/>
      <c r="F52" s="56"/>
      <c r="G52" s="56"/>
      <c r="H52" s="56"/>
      <c r="I52" s="56"/>
      <c r="J52" s="38"/>
      <c r="K52" s="33"/>
      <c r="L52" s="35"/>
      <c r="M52" s="32"/>
      <c r="N52" s="32"/>
    </row>
    <row r="53" spans="2:14" s="9" customFormat="1" ht="24.95" customHeight="1" x14ac:dyDescent="0.25">
      <c r="B53" s="70" t="s">
        <v>225</v>
      </c>
      <c r="C53" s="71" t="s">
        <v>50</v>
      </c>
      <c r="D53" s="43" t="s">
        <v>87</v>
      </c>
      <c r="E53" s="44"/>
      <c r="F53" s="45"/>
      <c r="G53" s="45"/>
      <c r="H53" s="45" t="s">
        <v>61</v>
      </c>
      <c r="I53" s="45"/>
      <c r="J53" s="38"/>
      <c r="K53" s="13" t="s">
        <v>157</v>
      </c>
      <c r="L53" s="5"/>
      <c r="M53" s="6" t="s">
        <v>3</v>
      </c>
      <c r="N53" s="6" t="s">
        <v>168</v>
      </c>
    </row>
    <row r="54" spans="2:14" ht="24.95" customHeight="1" x14ac:dyDescent="0.25">
      <c r="B54" s="70" t="s">
        <v>60</v>
      </c>
      <c r="C54" s="71"/>
      <c r="D54" s="43" t="s">
        <v>87</v>
      </c>
      <c r="E54" s="44"/>
      <c r="F54" s="45"/>
      <c r="G54" s="45"/>
      <c r="H54" s="45" t="s">
        <v>61</v>
      </c>
      <c r="I54" s="45"/>
      <c r="J54" s="38"/>
      <c r="K54" s="13" t="s">
        <v>158</v>
      </c>
      <c r="L54" s="5"/>
      <c r="M54" s="6" t="s">
        <v>3</v>
      </c>
      <c r="N54" s="6" t="s">
        <v>181</v>
      </c>
    </row>
    <row r="55" spans="2:14" ht="24.95" customHeight="1" x14ac:dyDescent="0.25">
      <c r="B55" s="70" t="s">
        <v>246</v>
      </c>
      <c r="C55" s="71" t="s">
        <v>245</v>
      </c>
      <c r="D55" s="43" t="s">
        <v>87</v>
      </c>
      <c r="E55" s="44"/>
      <c r="F55" s="45"/>
      <c r="G55" s="45"/>
      <c r="H55" s="45" t="s">
        <v>61</v>
      </c>
      <c r="I55" s="45"/>
      <c r="J55" s="38"/>
      <c r="K55" s="13" t="s">
        <v>159</v>
      </c>
      <c r="L55" s="5"/>
      <c r="M55" s="6" t="s">
        <v>3</v>
      </c>
      <c r="N55" s="6" t="s">
        <v>180</v>
      </c>
    </row>
    <row r="56" spans="2:14" ht="72" x14ac:dyDescent="0.25">
      <c r="B56" s="70" t="s">
        <v>107</v>
      </c>
      <c r="C56" s="71" t="s">
        <v>110</v>
      </c>
      <c r="D56" s="43" t="s">
        <v>87</v>
      </c>
      <c r="E56" s="44"/>
      <c r="F56" s="45"/>
      <c r="G56" s="45"/>
      <c r="H56" s="45" t="s">
        <v>61</v>
      </c>
      <c r="I56" s="45"/>
      <c r="J56" s="38"/>
      <c r="K56" s="13" t="s">
        <v>167</v>
      </c>
      <c r="L56" s="5" t="s">
        <v>182</v>
      </c>
      <c r="M56" s="6" t="s">
        <v>3</v>
      </c>
      <c r="N56" s="6" t="s">
        <v>168</v>
      </c>
    </row>
    <row r="57" spans="2:14" ht="24.95" customHeight="1" x14ac:dyDescent="0.25">
      <c r="B57" s="70" t="s">
        <v>176</v>
      </c>
      <c r="C57" s="71"/>
      <c r="D57" s="60" t="s">
        <v>87</v>
      </c>
      <c r="E57" s="44"/>
      <c r="F57" s="45"/>
      <c r="G57" s="45"/>
      <c r="H57" s="45" t="s">
        <v>61</v>
      </c>
      <c r="I57" s="45"/>
      <c r="J57" s="38"/>
      <c r="K57" s="13" t="s">
        <v>177</v>
      </c>
      <c r="L57" s="5"/>
      <c r="M57" s="6" t="s">
        <v>3</v>
      </c>
      <c r="N57" s="6" t="s">
        <v>179</v>
      </c>
    </row>
    <row r="58" spans="2:14" ht="24.95" customHeight="1" x14ac:dyDescent="0.25">
      <c r="B58" s="70"/>
      <c r="C58" s="71"/>
      <c r="D58" s="43"/>
      <c r="E58" s="44"/>
      <c r="F58" s="45"/>
      <c r="G58" s="45"/>
      <c r="H58" s="44"/>
      <c r="I58" s="45"/>
      <c r="J58" s="38"/>
      <c r="K58" s="13"/>
      <c r="L58" s="5"/>
      <c r="M58" s="6"/>
      <c r="N58" s="6"/>
    </row>
    <row r="59" spans="2:14" ht="24.95" customHeight="1" x14ac:dyDescent="0.25">
      <c r="B59" s="67" t="s">
        <v>85</v>
      </c>
      <c r="C59" s="68"/>
      <c r="D59" s="50"/>
      <c r="E59" s="51"/>
      <c r="F59" s="52"/>
      <c r="G59" s="52"/>
      <c r="H59" s="52"/>
      <c r="I59" s="52"/>
      <c r="J59" s="38"/>
      <c r="K59" s="14"/>
      <c r="L59" s="12"/>
      <c r="M59" s="10"/>
      <c r="N59" s="10"/>
    </row>
    <row r="60" spans="2:14" ht="24.95" customHeight="1" x14ac:dyDescent="0.25">
      <c r="B60" s="69"/>
      <c r="C60" s="70"/>
      <c r="D60" s="53"/>
      <c r="E60" s="54"/>
      <c r="F60" s="55"/>
      <c r="G60" s="55"/>
      <c r="H60" s="54"/>
      <c r="I60" s="55"/>
      <c r="J60" s="38"/>
      <c r="K60" s="15"/>
      <c r="L60" s="8"/>
      <c r="M60" s="9"/>
      <c r="N60" s="9"/>
    </row>
    <row r="61" spans="2:14" ht="24.95" customHeight="1" x14ac:dyDescent="0.25">
      <c r="B61" s="70" t="s">
        <v>93</v>
      </c>
      <c r="C61" s="71" t="s">
        <v>86</v>
      </c>
      <c r="D61" s="43" t="s">
        <v>87</v>
      </c>
      <c r="E61" s="44"/>
      <c r="F61" s="45"/>
      <c r="G61" s="45"/>
      <c r="H61" s="45" t="s">
        <v>61</v>
      </c>
      <c r="I61" s="45"/>
      <c r="J61" s="38"/>
      <c r="K61" s="13" t="s">
        <v>92</v>
      </c>
      <c r="L61" s="5"/>
      <c r="M61" s="6"/>
      <c r="N61" s="6"/>
    </row>
    <row r="62" spans="2:14" ht="24.95" customHeight="1" x14ac:dyDescent="0.25">
      <c r="B62" s="70" t="s">
        <v>94</v>
      </c>
      <c r="C62" s="71" t="s">
        <v>95</v>
      </c>
      <c r="D62" s="43" t="s">
        <v>87</v>
      </c>
      <c r="E62" s="44"/>
      <c r="F62" s="45"/>
      <c r="G62" s="45"/>
      <c r="H62" s="45" t="s">
        <v>61</v>
      </c>
      <c r="I62" s="45"/>
      <c r="J62" s="38"/>
      <c r="K62" s="13" t="s">
        <v>92</v>
      </c>
      <c r="L62" s="5"/>
      <c r="M62" s="6"/>
      <c r="N62" s="6"/>
    </row>
    <row r="63" spans="2:14" ht="24.95" customHeight="1" x14ac:dyDescent="0.25">
      <c r="B63" s="70" t="s">
        <v>48</v>
      </c>
      <c r="C63" s="71" t="s">
        <v>96</v>
      </c>
      <c r="D63" s="43" t="s">
        <v>87</v>
      </c>
      <c r="E63" s="44"/>
      <c r="F63" s="45"/>
      <c r="G63" s="45"/>
      <c r="H63" s="45" t="s">
        <v>61</v>
      </c>
      <c r="I63" s="45"/>
      <c r="J63" s="38"/>
      <c r="K63" s="13" t="s">
        <v>92</v>
      </c>
      <c r="L63" s="5"/>
      <c r="M63" s="6"/>
      <c r="N63" s="6"/>
    </row>
    <row r="64" spans="2:14" ht="24.95" customHeight="1" x14ac:dyDescent="0.25">
      <c r="B64" s="70" t="s">
        <v>126</v>
      </c>
      <c r="C64" s="71"/>
      <c r="D64" s="43" t="s">
        <v>87</v>
      </c>
      <c r="E64" s="44"/>
      <c r="F64" s="45"/>
      <c r="G64" s="45"/>
      <c r="H64" s="45" t="s">
        <v>61</v>
      </c>
      <c r="I64" s="45"/>
      <c r="J64" s="38"/>
      <c r="K64" s="13" t="s">
        <v>92</v>
      </c>
      <c r="L64" s="5"/>
      <c r="M64" s="6"/>
      <c r="N64" s="6"/>
    </row>
    <row r="65" spans="2:14" ht="24.95" customHeight="1" x14ac:dyDescent="0.25">
      <c r="B65" s="70" t="s">
        <v>127</v>
      </c>
      <c r="C65" s="71"/>
      <c r="D65" s="43" t="s">
        <v>87</v>
      </c>
      <c r="E65" s="44"/>
      <c r="F65" s="45"/>
      <c r="G65" s="45"/>
      <c r="H65" s="45" t="s">
        <v>61</v>
      </c>
      <c r="I65" s="45"/>
      <c r="J65" s="38"/>
      <c r="K65" s="13" t="s">
        <v>92</v>
      </c>
      <c r="L65" s="5"/>
      <c r="M65" s="6"/>
      <c r="N65" s="6"/>
    </row>
    <row r="66" spans="2:14" ht="24.95" customHeight="1" x14ac:dyDescent="0.25">
      <c r="B66" s="72" t="s">
        <v>101</v>
      </c>
      <c r="C66" s="73"/>
      <c r="D66" s="57"/>
      <c r="E66" s="58"/>
      <c r="F66" s="56"/>
      <c r="G66" s="56"/>
      <c r="H66" s="56"/>
      <c r="I66" s="56"/>
      <c r="J66" s="38"/>
      <c r="K66" s="33" t="s">
        <v>92</v>
      </c>
      <c r="L66" s="35"/>
      <c r="M66" s="32"/>
      <c r="N66" s="32"/>
    </row>
    <row r="67" spans="2:14" ht="24.95" customHeight="1" x14ac:dyDescent="0.25">
      <c r="B67" s="70" t="s">
        <v>97</v>
      </c>
      <c r="C67" s="71" t="s">
        <v>102</v>
      </c>
      <c r="D67" s="43" t="s">
        <v>87</v>
      </c>
      <c r="E67" s="44"/>
      <c r="F67" s="45"/>
      <c r="G67" s="45"/>
      <c r="H67" s="45" t="s">
        <v>61</v>
      </c>
      <c r="I67" s="44"/>
      <c r="J67" s="40"/>
      <c r="K67" s="13" t="s">
        <v>92</v>
      </c>
      <c r="L67" s="5"/>
      <c r="M67" s="6"/>
      <c r="N67" s="6"/>
    </row>
    <row r="68" spans="2:14" ht="24.95" customHeight="1" x14ac:dyDescent="0.25">
      <c r="B68" s="70" t="s">
        <v>98</v>
      </c>
      <c r="C68" s="71" t="s">
        <v>102</v>
      </c>
      <c r="D68" s="43" t="s">
        <v>87</v>
      </c>
      <c r="E68" s="44"/>
      <c r="F68" s="45"/>
      <c r="G68" s="45"/>
      <c r="H68" s="45" t="s">
        <v>61</v>
      </c>
      <c r="I68" s="44"/>
      <c r="J68" s="40"/>
      <c r="K68" s="13" t="s">
        <v>92</v>
      </c>
      <c r="L68" s="5"/>
      <c r="M68" s="6"/>
      <c r="N68" s="6"/>
    </row>
    <row r="69" spans="2:14" ht="24.95" customHeight="1" x14ac:dyDescent="0.25">
      <c r="B69" s="70" t="s">
        <v>100</v>
      </c>
      <c r="C69" s="71" t="s">
        <v>99</v>
      </c>
      <c r="D69" s="43" t="s">
        <v>87</v>
      </c>
      <c r="E69" s="44"/>
      <c r="F69" s="45"/>
      <c r="G69" s="45"/>
      <c r="H69" s="45" t="s">
        <v>61</v>
      </c>
      <c r="I69" s="45"/>
      <c r="J69" s="38"/>
      <c r="K69" s="13" t="s">
        <v>92</v>
      </c>
      <c r="L69" s="5"/>
      <c r="M69" s="6"/>
      <c r="N69" s="6"/>
    </row>
    <row r="70" spans="2:14" ht="24.95" customHeight="1" x14ac:dyDescent="0.25">
      <c r="B70" s="75"/>
      <c r="C70" s="71"/>
      <c r="D70" s="43"/>
      <c r="E70" s="44"/>
      <c r="F70" s="45"/>
      <c r="G70" s="45"/>
      <c r="H70" s="44"/>
      <c r="I70" s="45"/>
      <c r="J70" s="38"/>
      <c r="K70" s="13" t="s">
        <v>92</v>
      </c>
      <c r="L70" s="5"/>
      <c r="M70" s="6"/>
      <c r="N70" s="6"/>
    </row>
    <row r="71" spans="2:14" ht="24.95" customHeight="1" x14ac:dyDescent="0.25">
      <c r="B71" s="72" t="s">
        <v>49</v>
      </c>
      <c r="C71" s="73"/>
      <c r="D71" s="57"/>
      <c r="E71" s="58"/>
      <c r="F71" s="56"/>
      <c r="G71" s="56"/>
      <c r="H71" s="56"/>
      <c r="I71" s="56"/>
      <c r="J71" s="38"/>
      <c r="K71" s="33"/>
      <c r="L71" s="35"/>
      <c r="M71" s="32"/>
      <c r="N71" s="32"/>
    </row>
    <row r="72" spans="2:14" s="9" customFormat="1" ht="24.95" customHeight="1" x14ac:dyDescent="0.25">
      <c r="B72" s="70" t="s">
        <v>104</v>
      </c>
      <c r="C72" s="71" t="s">
        <v>103</v>
      </c>
      <c r="D72" s="43" t="s">
        <v>87</v>
      </c>
      <c r="E72" s="44"/>
      <c r="F72" s="45"/>
      <c r="G72" s="45"/>
      <c r="H72" s="45" t="s">
        <v>61</v>
      </c>
      <c r="I72" s="45"/>
      <c r="J72" s="38"/>
      <c r="K72" s="13" t="s">
        <v>92</v>
      </c>
      <c r="L72" s="5"/>
      <c r="M72" s="6"/>
      <c r="N72" s="6"/>
    </row>
    <row r="73" spans="2:14" ht="24.95" customHeight="1" x14ac:dyDescent="0.25">
      <c r="B73" s="70" t="s">
        <v>105</v>
      </c>
      <c r="C73" s="71" t="s">
        <v>106</v>
      </c>
      <c r="D73" s="43" t="s">
        <v>87</v>
      </c>
      <c r="E73" s="44"/>
      <c r="F73" s="45"/>
      <c r="G73" s="45"/>
      <c r="H73" s="45" t="s">
        <v>61</v>
      </c>
      <c r="I73" s="45"/>
      <c r="J73" s="38"/>
      <c r="K73" s="13" t="s">
        <v>92</v>
      </c>
      <c r="L73" s="5"/>
      <c r="M73" s="6"/>
      <c r="N73" s="6"/>
    </row>
    <row r="74" spans="2:14" ht="58.5" customHeight="1" x14ac:dyDescent="0.25">
      <c r="B74" s="70" t="s">
        <v>107</v>
      </c>
      <c r="C74" s="71" t="s">
        <v>110</v>
      </c>
      <c r="D74" s="43" t="s">
        <v>87</v>
      </c>
      <c r="E74" s="44"/>
      <c r="F74" s="45"/>
      <c r="G74" s="45"/>
      <c r="H74" s="45" t="s">
        <v>61</v>
      </c>
      <c r="I74" s="45"/>
      <c r="J74" s="38"/>
      <c r="K74" s="13" t="s">
        <v>92</v>
      </c>
      <c r="L74" s="5"/>
      <c r="M74" s="6"/>
      <c r="N74" s="6"/>
    </row>
    <row r="75" spans="2:14" ht="24.95" customHeight="1" x14ac:dyDescent="0.25">
      <c r="B75" s="70" t="s">
        <v>109</v>
      </c>
      <c r="C75" s="75" t="s">
        <v>244</v>
      </c>
      <c r="D75" s="43" t="s">
        <v>87</v>
      </c>
      <c r="E75" s="44"/>
      <c r="F75" s="45"/>
      <c r="G75" s="45"/>
      <c r="H75" s="45" t="s">
        <v>61</v>
      </c>
      <c r="I75" s="45"/>
      <c r="J75" s="38"/>
      <c r="K75" s="13" t="s">
        <v>92</v>
      </c>
      <c r="L75" s="5"/>
      <c r="M75" s="6"/>
      <c r="N75" s="6"/>
    </row>
    <row r="76" spans="2:14" ht="24.95" customHeight="1" x14ac:dyDescent="0.25">
      <c r="B76" s="70" t="s">
        <v>108</v>
      </c>
      <c r="C76" s="71" t="s">
        <v>106</v>
      </c>
      <c r="D76" s="43" t="s">
        <v>87</v>
      </c>
      <c r="E76" s="44"/>
      <c r="F76" s="45"/>
      <c r="G76" s="45"/>
      <c r="H76" s="45" t="s">
        <v>61</v>
      </c>
      <c r="I76" s="45"/>
      <c r="J76" s="38"/>
      <c r="K76" s="13" t="s">
        <v>92</v>
      </c>
      <c r="L76" s="5"/>
      <c r="M76" s="6"/>
      <c r="N76" s="6"/>
    </row>
    <row r="77" spans="2:14" ht="24.95" customHeight="1" x14ac:dyDescent="0.25">
      <c r="B77" s="75"/>
      <c r="C77" s="71"/>
      <c r="D77" s="43"/>
      <c r="E77" s="44"/>
      <c r="F77" s="45"/>
      <c r="G77" s="45"/>
      <c r="H77" s="45"/>
      <c r="I77" s="45"/>
      <c r="J77" s="38"/>
      <c r="K77" s="13"/>
      <c r="L77" s="5"/>
      <c r="M77" s="6"/>
      <c r="N77" s="6"/>
    </row>
    <row r="78" spans="2:14" ht="24.95" customHeight="1" x14ac:dyDescent="0.25">
      <c r="B78" s="67" t="s">
        <v>111</v>
      </c>
      <c r="C78" s="78"/>
      <c r="D78" s="62"/>
      <c r="E78" s="63"/>
      <c r="F78" s="61"/>
      <c r="G78" s="61"/>
      <c r="H78" s="63"/>
      <c r="I78" s="61"/>
      <c r="J78" s="41"/>
      <c r="K78" s="16"/>
      <c r="L78" s="18"/>
      <c r="M78" s="11"/>
      <c r="N78" s="11"/>
    </row>
    <row r="79" spans="2:14" ht="24.95" customHeight="1" x14ac:dyDescent="0.25">
      <c r="B79" s="69"/>
      <c r="C79" s="75"/>
      <c r="D79" s="53"/>
      <c r="E79" s="54"/>
      <c r="F79" s="55"/>
      <c r="G79" s="55"/>
      <c r="H79" s="54"/>
      <c r="I79" s="55"/>
      <c r="J79" s="38"/>
      <c r="K79" s="15"/>
      <c r="L79" s="8"/>
      <c r="M79" s="9"/>
      <c r="N79" s="9"/>
    </row>
    <row r="80" spans="2:14" ht="24.95" customHeight="1" x14ac:dyDescent="0.25">
      <c r="B80" s="70" t="s">
        <v>228</v>
      </c>
      <c r="C80" s="71"/>
      <c r="D80" s="43" t="s">
        <v>61</v>
      </c>
      <c r="E80" s="54"/>
      <c r="F80" s="45"/>
      <c r="G80" s="45"/>
      <c r="H80" s="45" t="s">
        <v>61</v>
      </c>
      <c r="I80" s="45"/>
      <c r="J80" s="38"/>
      <c r="K80" s="13" t="s">
        <v>76</v>
      </c>
      <c r="L80" s="5"/>
      <c r="M80" s="6"/>
      <c r="N80" s="6"/>
    </row>
    <row r="81" spans="2:14" ht="36" x14ac:dyDescent="0.25">
      <c r="B81" s="70" t="s">
        <v>112</v>
      </c>
      <c r="C81" s="71"/>
      <c r="D81" s="43" t="s">
        <v>87</v>
      </c>
      <c r="E81" s="54"/>
      <c r="F81" s="45"/>
      <c r="G81" s="45"/>
      <c r="H81" s="45" t="s">
        <v>61</v>
      </c>
      <c r="I81" s="45"/>
      <c r="J81" s="38"/>
      <c r="K81" s="13" t="s">
        <v>92</v>
      </c>
      <c r="L81" s="5"/>
      <c r="M81" s="6"/>
      <c r="N81" s="6"/>
    </row>
    <row r="82" spans="2:14" ht="24.95" customHeight="1" x14ac:dyDescent="0.25">
      <c r="B82" s="70" t="s">
        <v>128</v>
      </c>
      <c r="C82" s="71" t="s">
        <v>129</v>
      </c>
      <c r="D82" s="43" t="s">
        <v>87</v>
      </c>
      <c r="E82" s="54"/>
      <c r="F82" s="45"/>
      <c r="G82" s="45"/>
      <c r="H82" s="45" t="s">
        <v>61</v>
      </c>
      <c r="I82" s="45"/>
      <c r="J82" s="38"/>
      <c r="K82" s="13" t="s">
        <v>92</v>
      </c>
      <c r="L82" s="5"/>
      <c r="M82" s="6"/>
      <c r="N82" s="6"/>
    </row>
    <row r="83" spans="2:14" ht="24.95" customHeight="1" x14ac:dyDescent="0.25">
      <c r="B83" s="70" t="s">
        <v>122</v>
      </c>
      <c r="C83" s="71"/>
      <c r="D83" s="43" t="s">
        <v>61</v>
      </c>
      <c r="E83" s="54"/>
      <c r="F83" s="45"/>
      <c r="G83" s="45"/>
      <c r="H83" s="45" t="s">
        <v>61</v>
      </c>
      <c r="I83" s="45"/>
      <c r="J83" s="38"/>
      <c r="K83" s="13" t="s">
        <v>75</v>
      </c>
      <c r="L83" s="8"/>
      <c r="M83" s="6" t="s">
        <v>178</v>
      </c>
      <c r="N83" s="30" t="s">
        <v>175</v>
      </c>
    </row>
    <row r="84" spans="2:14" ht="24.95" customHeight="1" x14ac:dyDescent="0.25">
      <c r="B84" s="70" t="s">
        <v>209</v>
      </c>
      <c r="C84" s="71"/>
      <c r="D84" s="43" t="s">
        <v>61</v>
      </c>
      <c r="E84" s="54"/>
      <c r="F84" s="45"/>
      <c r="G84" s="45"/>
      <c r="H84" s="45" t="s">
        <v>61</v>
      </c>
      <c r="I84" s="45"/>
      <c r="J84" s="38"/>
      <c r="K84" s="13" t="s">
        <v>76</v>
      </c>
      <c r="L84" s="8"/>
      <c r="M84" s="6"/>
      <c r="N84" s="31"/>
    </row>
    <row r="85" spans="2:14" ht="24.95" customHeight="1" x14ac:dyDescent="0.25">
      <c r="B85" s="70" t="s">
        <v>165</v>
      </c>
      <c r="C85" s="71"/>
      <c r="D85" s="43" t="s">
        <v>87</v>
      </c>
      <c r="E85" s="44"/>
      <c r="F85" s="45"/>
      <c r="G85" s="45"/>
      <c r="H85" s="45" t="s">
        <v>61</v>
      </c>
      <c r="I85" s="45"/>
      <c r="J85" s="38"/>
      <c r="K85" s="13" t="s">
        <v>233</v>
      </c>
      <c r="L85" s="5"/>
      <c r="M85" s="6" t="s">
        <v>3</v>
      </c>
      <c r="N85" s="6" t="s">
        <v>166</v>
      </c>
    </row>
    <row r="86" spans="2:14" ht="24.95" customHeight="1" x14ac:dyDescent="0.25">
      <c r="B86" s="70" t="s">
        <v>113</v>
      </c>
      <c r="C86" s="71"/>
      <c r="D86" s="43" t="s">
        <v>61</v>
      </c>
      <c r="E86" s="44"/>
      <c r="F86" s="45"/>
      <c r="G86" s="45"/>
      <c r="H86" s="45" t="s">
        <v>61</v>
      </c>
      <c r="I86" s="45"/>
      <c r="J86" s="38"/>
      <c r="K86" s="13" t="s">
        <v>121</v>
      </c>
      <c r="L86" s="5"/>
      <c r="M86" s="6" t="s">
        <v>3</v>
      </c>
      <c r="N86" s="6" t="s">
        <v>146</v>
      </c>
    </row>
    <row r="87" spans="2:14" ht="24.95" customHeight="1" x14ac:dyDescent="0.25">
      <c r="B87" s="70" t="s">
        <v>123</v>
      </c>
      <c r="C87" s="71" t="s">
        <v>164</v>
      </c>
      <c r="D87" s="43" t="s">
        <v>87</v>
      </c>
      <c r="E87" s="44"/>
      <c r="F87" s="45"/>
      <c r="G87" s="45"/>
      <c r="H87" s="45" t="s">
        <v>61</v>
      </c>
      <c r="I87" s="45"/>
      <c r="J87" s="38"/>
      <c r="K87" s="17">
        <v>1</v>
      </c>
      <c r="L87" s="5" t="s">
        <v>183</v>
      </c>
      <c r="M87" s="6" t="s">
        <v>3</v>
      </c>
      <c r="N87" s="6" t="s">
        <v>146</v>
      </c>
    </row>
    <row r="88" spans="2:14" ht="24.95" customHeight="1" x14ac:dyDescent="0.25">
      <c r="B88" s="70" t="s">
        <v>145</v>
      </c>
      <c r="C88" s="71" t="s">
        <v>303</v>
      </c>
      <c r="D88" s="43" t="s">
        <v>87</v>
      </c>
      <c r="E88" s="44"/>
      <c r="F88" s="45"/>
      <c r="G88" s="45"/>
      <c r="H88" s="45" t="s">
        <v>61</v>
      </c>
      <c r="I88" s="45"/>
      <c r="J88" s="38"/>
      <c r="K88" s="13" t="s">
        <v>147</v>
      </c>
      <c r="L88" s="5"/>
      <c r="M88" s="6" t="s">
        <v>3</v>
      </c>
      <c r="N88" s="6" t="s">
        <v>146</v>
      </c>
    </row>
    <row r="89" spans="2:14" ht="24.95" customHeight="1" x14ac:dyDescent="0.25">
      <c r="B89" s="70"/>
      <c r="C89" s="71"/>
      <c r="D89" s="43" t="s">
        <v>87</v>
      </c>
      <c r="E89" s="44"/>
      <c r="F89" s="45"/>
      <c r="G89" s="45"/>
      <c r="H89" s="44"/>
      <c r="I89" s="45"/>
      <c r="J89" s="38"/>
      <c r="L89" s="5"/>
      <c r="M89" s="6"/>
      <c r="N89" s="6"/>
    </row>
    <row r="90" spans="2:14" ht="24.95" customHeight="1" x14ac:dyDescent="0.25">
      <c r="B90" s="67" t="s">
        <v>124</v>
      </c>
      <c r="C90" s="78"/>
      <c r="D90" s="62"/>
      <c r="E90" s="63"/>
      <c r="F90" s="61"/>
      <c r="G90" s="61"/>
      <c r="H90" s="63"/>
      <c r="I90" s="61"/>
      <c r="J90" s="41"/>
      <c r="K90" s="16"/>
      <c r="L90" s="18"/>
      <c r="M90" s="11"/>
      <c r="N90" s="11"/>
    </row>
    <row r="91" spans="2:14" ht="39.75" customHeight="1" x14ac:dyDescent="0.25">
      <c r="B91" s="70" t="s">
        <v>124</v>
      </c>
      <c r="C91" s="71" t="s">
        <v>125</v>
      </c>
      <c r="D91" s="43" t="s">
        <v>87</v>
      </c>
      <c r="E91" s="44"/>
      <c r="F91" s="45"/>
      <c r="G91" s="45"/>
      <c r="H91" s="44"/>
      <c r="I91" s="45"/>
      <c r="J91" s="38"/>
      <c r="K91" s="5" t="s">
        <v>92</v>
      </c>
      <c r="L91" s="5"/>
      <c r="M91" s="6"/>
      <c r="N91" s="6"/>
    </row>
  </sheetData>
  <phoneticPr fontId="2" type="noConversion"/>
  <dataValidations count="13">
    <dataValidation type="list" allowBlank="1" showInputMessage="1" showErrorMessage="1" sqref="D31 K31">
      <formula1>type_staffel</formula1>
    </dataValidation>
    <dataValidation type="list" allowBlank="1" showInputMessage="1" showErrorMessage="1" promptTitle="Keuzelijst" prompt="Vul hier de aanvangsleeftijd in" sqref="K10 D10">
      <formula1>aanvang_lft</formula1>
    </dataValidation>
    <dataValidation type="list" allowBlank="1" showInputMessage="1" showErrorMessage="1" prompt="Vul hier het type regeling in" sqref="K8">
      <formula1>type_ovk</formula1>
    </dataValidation>
    <dataValidation type="list" allowBlank="1" showInputMessage="1" showErrorMessage="1" prompt="Type overeenkomst in de zin van de PW_x000a_" sqref="D8">
      <formula1>type_ovk</formula1>
    </dataValidation>
    <dataValidation type="list" allowBlank="1" showInputMessage="1" showErrorMessage="1" prompt="Vul hier de pensioenrichtleeftijd in" sqref="K11 D11">
      <formula1>Pensioenrichtleeftijd</formula1>
    </dataValidation>
    <dataValidation type="list" allowBlank="1" showInputMessage="1" showErrorMessage="1" sqref="K9 D9">
      <formula1>type_reg</formula1>
    </dataValidation>
    <dataValidation type="list" allowBlank="1" showInputMessage="1" showErrorMessage="1" prompt="Type overeenkomst in de zin van de PW_x000a_" sqref="D9">
      <formula1>type_reg</formula1>
    </dataValidation>
    <dataValidation type="list" allowBlank="1" showInputMessage="1" showErrorMessage="1" prompt="Vul hier het type regeling in" sqref="K9">
      <formula1>type_reg</formula1>
    </dataValidation>
    <dataValidation type="list" allowBlank="1" showInputMessage="1" showErrorMessage="1" sqref="K80 K86 K83:K84 K17:K22 D83:D84 D17:D22 D80">
      <formula1>ja_nee</formula1>
    </dataValidation>
    <dataValidation type="list" allowBlank="1" showInputMessage="1" showErrorMessage="1" sqref="K33 D33">
      <formula1>RR_staffel</formula1>
    </dataValidation>
    <dataValidation type="list" allowBlank="1" showInputMessage="1" showErrorMessage="1" sqref="K86 D86">
      <formula1>klassen_AO</formula1>
    </dataValidation>
    <dataValidation type="list" allowBlank="1" showInputMessage="1" showErrorMessage="1" sqref="H8:H11 H80:H88 H53:H57 H61:H65 H67:H69 H72:H76 H31:H50 H17:H27">
      <formula1>Gelijkwaardig</formula1>
    </dataValidation>
    <dataValidation type="list" allowBlank="1" showInputMessage="1" showErrorMessage="1" sqref="K34 D34">
      <formula1>opbouw_staffel</formula1>
    </dataValidation>
  </dataValidations>
  <hyperlinks>
    <hyperlink ref="M10" r:id="rId1" location=":~:text=De%20premie%20verschilt%20per%20regeling,werknemer%20betaalt%20dus%20maximaal%204%25."/>
    <hyperlink ref="M47" r:id="rId2" location=":~:text=De%20premie%20verschilt%20per%20regeling,werknemer%20betaalt%20dus%20maximaal%204%25."/>
    <hyperlink ref="L14" r:id="rId3"/>
    <hyperlink ref="L24" r:id="rId4"/>
    <hyperlink ref="N83" r:id="rId5" location="p-123-question-1"/>
    <hyperlink ref="M46" r:id="rId6" location=":~:text=De%20premie%20verschilt%20per%20regeling,werknemer%20betaalt%20dus%20maximaal%204%25."/>
    <hyperlink ref="M48" r:id="rId7" location=":~:text=De%20premie%20verschilt%20per%20regeling,werknemer%20betaalt%20dus%20maximaal%204%25."/>
    <hyperlink ref="M49" r:id="rId8" location=":~:text=De%20premie%20verschilt%20per%20regeling,werknemer%20betaalt%20dus%20maximaal%204%25."/>
  </hyperlinks>
  <pageMargins left="0.7" right="0.7" top="0.75" bottom="0.75" header="0.3" footer="0.3"/>
  <pageSetup orientation="portrait" r:id="rId9"/>
  <legacyDrawing r:id="rId10"/>
  <tableParts count="1">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Lijstjes!$J$3:$J$6</xm:f>
          </x14:formula1>
          <xm:sqref>D86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zoomScale="85" zoomScaleNormal="85" zoomScalePageLayoutView="70" workbookViewId="0">
      <pane ySplit="1" topLeftCell="A2" activePane="bottomLeft" state="frozen"/>
      <selection pane="bottomLeft" activeCell="H15" sqref="H15"/>
    </sheetView>
  </sheetViews>
  <sheetFormatPr defaultColWidth="8.85546875" defaultRowHeight="15" x14ac:dyDescent="0.25"/>
  <cols>
    <col min="1" max="1" width="71" style="80" customWidth="1"/>
    <col min="2" max="2" width="27.5703125" style="80" customWidth="1"/>
    <col min="3" max="3" width="28.85546875" customWidth="1"/>
    <col min="4" max="4" width="25.140625" customWidth="1"/>
    <col min="5" max="5" width="23" customWidth="1"/>
    <col min="6" max="6" width="21.42578125" customWidth="1"/>
    <col min="7" max="7" width="14.140625" customWidth="1"/>
    <col min="8" max="8" width="37.42578125" customWidth="1"/>
  </cols>
  <sheetData>
    <row r="1" spans="1:8" x14ac:dyDescent="0.25">
      <c r="A1" s="83" t="s">
        <v>15</v>
      </c>
      <c r="B1" s="91" t="s">
        <v>268</v>
      </c>
      <c r="C1" s="84" t="s">
        <v>12</v>
      </c>
      <c r="D1" s="84" t="s">
        <v>192</v>
      </c>
      <c r="E1" s="84" t="s">
        <v>27</v>
      </c>
      <c r="F1" s="84" t="s">
        <v>201</v>
      </c>
      <c r="H1" s="1" t="s">
        <v>22</v>
      </c>
    </row>
    <row r="2" spans="1:8" ht="30" x14ac:dyDescent="0.25">
      <c r="A2" s="87"/>
      <c r="B2" s="90" t="s">
        <v>277</v>
      </c>
      <c r="C2" s="88"/>
      <c r="D2" s="88"/>
      <c r="E2" s="89"/>
      <c r="F2" s="89"/>
      <c r="H2" s="2" t="s">
        <v>24</v>
      </c>
    </row>
    <row r="3" spans="1:8" ht="15.75" thickBot="1" x14ac:dyDescent="0.3">
      <c r="A3" s="87" t="s">
        <v>272</v>
      </c>
      <c r="B3" s="87"/>
      <c r="C3" s="94"/>
      <c r="D3" s="95" t="s">
        <v>61</v>
      </c>
      <c r="E3" s="96"/>
      <c r="F3" s="96"/>
      <c r="H3" s="3" t="s">
        <v>23</v>
      </c>
    </row>
    <row r="4" spans="1:8" x14ac:dyDescent="0.25">
      <c r="A4" s="87"/>
      <c r="B4" s="87"/>
      <c r="C4" s="94"/>
      <c r="D4" s="97"/>
      <c r="E4" s="98"/>
      <c r="F4" s="96"/>
    </row>
    <row r="5" spans="1:8" x14ac:dyDescent="0.25">
      <c r="A5" s="87" t="str">
        <f>naam_regeling</f>
        <v>Regeling_A</v>
      </c>
      <c r="B5" s="87"/>
      <c r="C5" s="95" t="s">
        <v>19</v>
      </c>
      <c r="D5" s="95" t="s">
        <v>18</v>
      </c>
      <c r="E5" s="96"/>
      <c r="F5" s="96"/>
    </row>
    <row r="6" spans="1:8" x14ac:dyDescent="0.25">
      <c r="A6" s="87" t="str">
        <f>naam_regeling</f>
        <v>Regeling_A</v>
      </c>
      <c r="B6" s="87"/>
      <c r="C6" s="95" t="s">
        <v>14</v>
      </c>
      <c r="D6" s="95" t="s">
        <v>18</v>
      </c>
      <c r="E6" s="96"/>
      <c r="F6" s="96"/>
    </row>
    <row r="7" spans="1:8" x14ac:dyDescent="0.25">
      <c r="A7" s="87" t="str">
        <f>naam_regeling</f>
        <v>Regeling_A</v>
      </c>
      <c r="B7" s="87"/>
      <c r="C7" s="95" t="s">
        <v>2</v>
      </c>
      <c r="D7" s="95" t="s">
        <v>18</v>
      </c>
      <c r="E7" s="96"/>
      <c r="F7" s="96"/>
    </row>
    <row r="8" spans="1:8" x14ac:dyDescent="0.25">
      <c r="A8" s="87" t="str">
        <f>naam_regeling</f>
        <v>Regeling_A</v>
      </c>
      <c r="B8" s="87"/>
      <c r="C8" s="95" t="s">
        <v>3</v>
      </c>
      <c r="D8" s="95" t="s">
        <v>18</v>
      </c>
      <c r="E8" s="98"/>
      <c r="F8" s="98"/>
    </row>
    <row r="9" spans="1:8" x14ac:dyDescent="0.25">
      <c r="A9" s="87"/>
      <c r="B9" s="87"/>
      <c r="C9" s="97"/>
      <c r="D9" s="97"/>
      <c r="E9" s="98"/>
      <c r="F9" s="98"/>
    </row>
    <row r="10" spans="1:8" x14ac:dyDescent="0.25">
      <c r="A10" s="87" t="str">
        <f>naam_regeling_2</f>
        <v>Regeling_B</v>
      </c>
      <c r="B10" s="87"/>
      <c r="C10" s="95"/>
      <c r="D10" s="95" t="s">
        <v>26</v>
      </c>
      <c r="E10" s="96"/>
      <c r="F10" s="96" t="s">
        <v>218</v>
      </c>
    </row>
    <row r="11" spans="1:8" x14ac:dyDescent="0.25">
      <c r="A11" s="87" t="str">
        <f>naam_regeling_2</f>
        <v>Regeling_B</v>
      </c>
      <c r="B11" s="87"/>
      <c r="C11" s="95"/>
      <c r="D11" s="95" t="s">
        <v>26</v>
      </c>
      <c r="E11" s="96"/>
      <c r="F11" s="96"/>
    </row>
    <row r="12" spans="1:8" x14ac:dyDescent="0.25">
      <c r="A12" s="87" t="str">
        <f>naam_regeling_2</f>
        <v>Regeling_B</v>
      </c>
      <c r="B12" s="87"/>
      <c r="C12" s="95"/>
      <c r="D12" s="95" t="s">
        <v>26</v>
      </c>
      <c r="E12" s="96"/>
      <c r="F12" s="96"/>
    </row>
    <row r="13" spans="1:8" x14ac:dyDescent="0.25">
      <c r="A13" s="87" t="str">
        <f>naam_regeling_2</f>
        <v>Regeling_B</v>
      </c>
      <c r="B13" s="87"/>
      <c r="C13" s="95"/>
      <c r="D13" s="95" t="s">
        <v>26</v>
      </c>
      <c r="E13" s="96"/>
      <c r="F13" s="96"/>
    </row>
    <row r="14" spans="1:8" x14ac:dyDescent="0.25">
      <c r="A14" s="87"/>
      <c r="B14" s="87"/>
      <c r="C14" s="97"/>
      <c r="D14" s="97"/>
      <c r="E14" s="96"/>
      <c r="F14" s="96"/>
    </row>
    <row r="15" spans="1:8" ht="45" x14ac:dyDescent="0.25">
      <c r="A15" s="87" t="s">
        <v>278</v>
      </c>
      <c r="B15" s="92" t="s">
        <v>280</v>
      </c>
      <c r="C15" s="97"/>
      <c r="D15" s="95" t="s">
        <v>61</v>
      </c>
      <c r="E15" s="96"/>
      <c r="F15" s="96"/>
    </row>
    <row r="16" spans="1:8" ht="45" x14ac:dyDescent="0.25">
      <c r="A16" s="87" t="s">
        <v>281</v>
      </c>
      <c r="B16" s="92" t="s">
        <v>279</v>
      </c>
      <c r="C16" s="97"/>
      <c r="D16" s="95" t="s">
        <v>76</v>
      </c>
      <c r="E16" s="96"/>
      <c r="F16" s="96"/>
    </row>
    <row r="17" spans="1:6" x14ac:dyDescent="0.25">
      <c r="A17" s="87"/>
      <c r="B17" s="87"/>
      <c r="C17" s="97"/>
      <c r="D17" s="97"/>
      <c r="E17" s="98"/>
      <c r="F17" s="98"/>
    </row>
    <row r="18" spans="1:6" x14ac:dyDescent="0.25">
      <c r="A18" s="87" t="s">
        <v>194</v>
      </c>
      <c r="B18" s="87"/>
      <c r="C18" s="95" t="s">
        <v>61</v>
      </c>
      <c r="D18" s="95" t="str">
        <f>VLOOKUP(Tabel2[[#This Row],[Document]],opzoeken_grond,2,0)</f>
        <v>Vult_automatisch</v>
      </c>
      <c r="E18" s="100"/>
      <c r="F18" s="100"/>
    </row>
    <row r="19" spans="1:6" x14ac:dyDescent="0.25">
      <c r="A19" s="87" t="s">
        <v>301</v>
      </c>
      <c r="B19" s="87"/>
      <c r="C19" s="97"/>
      <c r="D19" s="95" t="s">
        <v>18</v>
      </c>
      <c r="E19" s="96"/>
      <c r="F19" s="96"/>
    </row>
    <row r="20" spans="1:6" x14ac:dyDescent="0.25">
      <c r="A20" s="87" t="s">
        <v>302</v>
      </c>
      <c r="B20" s="87"/>
      <c r="C20" s="97"/>
      <c r="D20" s="95" t="s">
        <v>18</v>
      </c>
      <c r="E20" s="96"/>
      <c r="F20" s="96"/>
    </row>
    <row r="21" spans="1:6" x14ac:dyDescent="0.25">
      <c r="A21" s="87"/>
      <c r="B21" s="87"/>
      <c r="C21" s="97"/>
      <c r="D21" s="97"/>
      <c r="E21" s="98"/>
      <c r="F21" s="98"/>
    </row>
    <row r="22" spans="1:6" ht="30" x14ac:dyDescent="0.25">
      <c r="A22" s="87" t="s">
        <v>264</v>
      </c>
      <c r="B22" s="87"/>
      <c r="C22" s="99"/>
      <c r="D22" s="95" t="s">
        <v>18</v>
      </c>
      <c r="E22" s="96"/>
      <c r="F22" s="96"/>
    </row>
    <row r="23" spans="1:6" ht="45" x14ac:dyDescent="0.25">
      <c r="A23" s="87" t="s">
        <v>265</v>
      </c>
      <c r="B23" s="87"/>
      <c r="C23" s="97"/>
      <c r="D23" s="95" t="s">
        <v>18</v>
      </c>
      <c r="E23" s="96"/>
      <c r="F23" s="96"/>
    </row>
    <row r="24" spans="1:6" ht="30" customHeight="1" x14ac:dyDescent="0.25">
      <c r="A24" s="87"/>
      <c r="B24" s="87"/>
      <c r="C24" s="97"/>
      <c r="D24" s="97"/>
      <c r="E24" s="96"/>
      <c r="F24" s="96"/>
    </row>
    <row r="25" spans="1:6" ht="30" x14ac:dyDescent="0.25">
      <c r="A25" s="87" t="s">
        <v>267</v>
      </c>
      <c r="B25" s="87"/>
      <c r="C25" s="99"/>
      <c r="D25" s="95" t="s">
        <v>18</v>
      </c>
      <c r="E25" s="96"/>
      <c r="F25" s="96"/>
    </row>
    <row r="26" spans="1:6" ht="45" x14ac:dyDescent="0.25">
      <c r="A26" s="87" t="s">
        <v>263</v>
      </c>
      <c r="B26" s="87"/>
      <c r="C26" s="99"/>
      <c r="D26" s="95" t="s">
        <v>18</v>
      </c>
      <c r="E26" s="96"/>
      <c r="F26" s="96"/>
    </row>
    <row r="27" spans="1:6" x14ac:dyDescent="0.25">
      <c r="A27" s="87"/>
      <c r="B27" s="87"/>
      <c r="C27" s="97"/>
      <c r="D27" s="97"/>
      <c r="E27" s="96"/>
      <c r="F27" s="96"/>
    </row>
    <row r="28" spans="1:6" ht="30" x14ac:dyDescent="0.25">
      <c r="A28" s="87" t="s">
        <v>262</v>
      </c>
      <c r="B28" s="92" t="s">
        <v>280</v>
      </c>
      <c r="C28" s="97"/>
      <c r="D28" s="97"/>
      <c r="E28" s="97"/>
      <c r="F28" s="96"/>
    </row>
    <row r="29" spans="1:6" ht="30" x14ac:dyDescent="0.25">
      <c r="A29" s="87" t="str">
        <f>"- Toelichting op berekeningswijze"</f>
        <v>- Toelichting op berekeningswijze</v>
      </c>
      <c r="B29" s="92" t="s">
        <v>280</v>
      </c>
      <c r="C29" s="94"/>
      <c r="D29" s="95" t="s">
        <v>18</v>
      </c>
      <c r="E29" s="98"/>
      <c r="F29" s="96"/>
    </row>
    <row r="30" spans="1:6" ht="30" x14ac:dyDescent="0.25">
      <c r="A30" s="87" t="str">
        <f>"- De hoogte van de aanvullende stortingen per deelnemers"</f>
        <v>- De hoogte van de aanvullende stortingen per deelnemers</v>
      </c>
      <c r="B30" s="92" t="s">
        <v>280</v>
      </c>
      <c r="C30" s="94"/>
      <c r="D30" s="95" t="s">
        <v>18</v>
      </c>
      <c r="E30" s="98"/>
      <c r="F30" s="96"/>
    </row>
    <row r="31" spans="1:6" ht="60" x14ac:dyDescent="0.25">
      <c r="A31" s="87" t="str">
        <f>"- Toelichting op de wijze waarop wordt omgegaan met reeds gepensioneerde deelnemers, overleden deelnemers, arbeidsongeschikte deelnemers, deelnemers die waardeoverdracht hebben gepleegd na ontslag en het gemiste rendement"</f>
        <v>- Toelichting op de wijze waarop wordt omgegaan met reeds gepensioneerde deelnemers, overleden deelnemers, arbeidsongeschikte deelnemers, deelnemers die waardeoverdracht hebben gepleegd na ontslag en het gemiste rendement</v>
      </c>
      <c r="B31" s="92" t="s">
        <v>280</v>
      </c>
      <c r="C31" s="94"/>
      <c r="D31" s="95" t="s">
        <v>18</v>
      </c>
      <c r="E31" s="98"/>
      <c r="F31" s="96"/>
    </row>
    <row r="32" spans="1:6" x14ac:dyDescent="0.25">
      <c r="A32" s="87"/>
      <c r="B32" s="87"/>
      <c r="C32" s="97"/>
      <c r="D32" s="97"/>
      <c r="E32" s="96"/>
      <c r="F32" s="96"/>
    </row>
    <row r="33" spans="1:6" x14ac:dyDescent="0.25">
      <c r="A33" s="87" t="s">
        <v>193</v>
      </c>
      <c r="B33" s="87"/>
      <c r="C33" s="99"/>
      <c r="D33" s="99"/>
      <c r="E33" s="96"/>
      <c r="F33" s="96"/>
    </row>
    <row r="35" spans="1:6" x14ac:dyDescent="0.25">
      <c r="A35" s="79"/>
      <c r="B35" s="79"/>
    </row>
    <row r="36" spans="1:6" x14ac:dyDescent="0.25">
      <c r="A36" s="81"/>
      <c r="B36" s="81"/>
    </row>
    <row r="37" spans="1:6" x14ac:dyDescent="0.25">
      <c r="A37" s="81"/>
      <c r="B37" s="81"/>
    </row>
    <row r="38" spans="1:6" x14ac:dyDescent="0.25">
      <c r="A38" s="81"/>
      <c r="B38" s="81"/>
    </row>
    <row r="39" spans="1:6" x14ac:dyDescent="0.25">
      <c r="A39" s="82"/>
      <c r="B39" s="82"/>
    </row>
    <row r="40" spans="1:6" x14ac:dyDescent="0.25">
      <c r="A40" s="82"/>
      <c r="B40" s="82"/>
    </row>
    <row r="41" spans="1:6" x14ac:dyDescent="0.25">
      <c r="A41" s="82"/>
      <c r="B41" s="82"/>
    </row>
    <row r="42" spans="1:6" x14ac:dyDescent="0.25">
      <c r="A42" s="82"/>
      <c r="B42" s="82"/>
    </row>
    <row r="43" spans="1:6" x14ac:dyDescent="0.25">
      <c r="A43" s="81"/>
      <c r="B43" s="81"/>
    </row>
    <row r="44" spans="1:6" x14ac:dyDescent="0.25">
      <c r="A44" s="81"/>
      <c r="B44" s="81"/>
    </row>
    <row r="45" spans="1:6" x14ac:dyDescent="0.25">
      <c r="A45" s="81"/>
      <c r="B45" s="81"/>
    </row>
    <row r="46" spans="1:6" x14ac:dyDescent="0.25">
      <c r="A46" s="81"/>
      <c r="B46" s="81"/>
    </row>
    <row r="47" spans="1:6" x14ac:dyDescent="0.25">
      <c r="A47" s="81"/>
      <c r="B47" s="81"/>
    </row>
    <row r="48" spans="1:6" x14ac:dyDescent="0.25">
      <c r="A48" s="81"/>
      <c r="B48" s="81"/>
    </row>
    <row r="49" spans="1:2" x14ac:dyDescent="0.25">
      <c r="A49" s="81"/>
      <c r="B49" s="81"/>
    </row>
    <row r="50" spans="1:2" x14ac:dyDescent="0.25">
      <c r="A50" s="81"/>
      <c r="B50" s="81"/>
    </row>
    <row r="51" spans="1:2" x14ac:dyDescent="0.25">
      <c r="A51" s="81"/>
      <c r="B51" s="81"/>
    </row>
    <row r="52" spans="1:2" x14ac:dyDescent="0.25">
      <c r="A52" s="81"/>
      <c r="B52" s="81"/>
    </row>
    <row r="53" spans="1:2" x14ac:dyDescent="0.25">
      <c r="A53" s="81"/>
      <c r="B53" s="81"/>
    </row>
    <row r="54" spans="1:2" x14ac:dyDescent="0.25">
      <c r="A54" s="81"/>
      <c r="B54" s="81"/>
    </row>
    <row r="55" spans="1:2" x14ac:dyDescent="0.25">
      <c r="A55" s="81"/>
      <c r="B55" s="81"/>
    </row>
    <row r="56" spans="1:2" x14ac:dyDescent="0.25">
      <c r="A56" s="81"/>
      <c r="B56" s="81"/>
    </row>
    <row r="57" spans="1:2" x14ac:dyDescent="0.25">
      <c r="A57" s="81"/>
      <c r="B57" s="81"/>
    </row>
    <row r="58" spans="1:2" x14ac:dyDescent="0.25">
      <c r="A58" s="81"/>
      <c r="B58" s="81"/>
    </row>
    <row r="59" spans="1:2" x14ac:dyDescent="0.25">
      <c r="A59" s="81"/>
      <c r="B59" s="81"/>
    </row>
    <row r="60" spans="1:2" x14ac:dyDescent="0.25">
      <c r="A60" s="81"/>
      <c r="B60" s="81"/>
    </row>
    <row r="61" spans="1:2" x14ac:dyDescent="0.25">
      <c r="A61" s="81"/>
      <c r="B61" s="81"/>
    </row>
    <row r="62" spans="1:2" x14ac:dyDescent="0.25">
      <c r="A62" s="81"/>
      <c r="B62" s="81"/>
    </row>
    <row r="63" spans="1:2" x14ac:dyDescent="0.25">
      <c r="A63" s="81"/>
      <c r="B63" s="81"/>
    </row>
  </sheetData>
  <sheetProtection algorithmName="SHA-512" hashValue="Zdz+4pLV+WlYQC+/AbFJYZUNeKCsw66ck5v5U1ff8wd9TdMeOfoDXV05NBb/mNEqjkDmsRMQO6sAhRhFBvnSBg==" saltValue="HDLbv3+cE3Vu8zd0ugpTpQ==" spinCount="100000" sheet="1" objects="1" scenarios="1"/>
  <phoneticPr fontId="2" type="noConversion"/>
  <dataValidations count="5">
    <dataValidation type="list" allowBlank="1" showInputMessage="1" showErrorMessage="1" sqref="C18">
      <formula1>Vrijstellingsgrond</formula1>
    </dataValidation>
    <dataValidation type="list" allowBlank="1" showInputMessage="1" showErrorMessage="1" sqref="D15:D16">
      <formula1>ja_nee</formula1>
    </dataValidation>
    <dataValidation type="list" allowBlank="1" showInputMessage="1" showErrorMessage="1" sqref="D5:D8 D22:D23 C18 D25:D26 D29:D31 D10:D13 D19:D20">
      <formula1>status_doc</formula1>
    </dataValidation>
    <dataValidation type="list" allowBlank="1" showInputMessage="1" showErrorMessage="1" sqref="C5:C8 C10:C13">
      <formula1>type_document</formula1>
    </dataValidation>
    <dataValidation type="list" allowBlank="1" showInputMessage="1" showErrorMessage="1" sqref="D3">
      <formula1>bevoegdheid_adv</formula1>
    </dataValidation>
  </dataValidations>
  <pageMargins left="0.70866141732283472" right="0.70866141732283472" top="0.74803149606299213" bottom="0.74803149606299213" header="0.31496062992125984" footer="0.31496062992125984"/>
  <pageSetup scale="62" orientation="landscape" r:id="rId1"/>
  <colBreaks count="1" manualBreakCount="1">
    <brk id="6" max="1048575"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Q14"/>
  <sheetViews>
    <sheetView topLeftCell="F1" workbookViewId="0">
      <selection activeCell="N3" sqref="N3:O9"/>
    </sheetView>
  </sheetViews>
  <sheetFormatPr defaultColWidth="8.85546875" defaultRowHeight="15" x14ac:dyDescent="0.25"/>
  <cols>
    <col min="2" max="2" width="25" customWidth="1"/>
    <col min="3" max="3" width="15.28515625" customWidth="1"/>
    <col min="4" max="4" width="20.28515625" bestFit="1" customWidth="1"/>
    <col min="5" max="5" width="26.7109375" customWidth="1"/>
    <col min="6" max="6" width="25" customWidth="1"/>
    <col min="7" max="7" width="32.28515625" customWidth="1"/>
    <col min="8" max="10" width="20.28515625" bestFit="1" customWidth="1"/>
    <col min="11" max="11" width="22.7109375" bestFit="1" customWidth="1"/>
    <col min="12" max="12" width="20.28515625" bestFit="1" customWidth="1"/>
    <col min="13" max="13" width="21" bestFit="1" customWidth="1"/>
    <col min="14" max="14" width="20.28515625" bestFit="1" customWidth="1"/>
    <col min="15" max="15" width="20.28515625" customWidth="1"/>
    <col min="17" max="17" width="11.7109375" customWidth="1"/>
  </cols>
  <sheetData>
    <row r="2" spans="1:17" x14ac:dyDescent="0.25">
      <c r="A2" t="s">
        <v>17</v>
      </c>
      <c r="B2" t="s">
        <v>79</v>
      </c>
      <c r="C2" t="s">
        <v>7</v>
      </c>
      <c r="D2" t="s">
        <v>25</v>
      </c>
      <c r="E2" t="s">
        <v>16</v>
      </c>
      <c r="F2" t="s">
        <v>78</v>
      </c>
      <c r="G2" t="s">
        <v>31</v>
      </c>
      <c r="H2" t="s">
        <v>64</v>
      </c>
      <c r="I2" t="s">
        <v>74</v>
      </c>
      <c r="J2" t="s">
        <v>114</v>
      </c>
      <c r="K2" t="s">
        <v>117</v>
      </c>
      <c r="L2" t="s">
        <v>187</v>
      </c>
      <c r="M2" t="s">
        <v>191</v>
      </c>
      <c r="N2" t="s">
        <v>194</v>
      </c>
      <c r="O2" t="s">
        <v>293</v>
      </c>
      <c r="P2" t="s">
        <v>224</v>
      </c>
      <c r="Q2" t="s">
        <v>285</v>
      </c>
    </row>
    <row r="3" spans="1:17" x14ac:dyDescent="0.25">
      <c r="B3" t="s">
        <v>0</v>
      </c>
      <c r="C3">
        <v>15</v>
      </c>
      <c r="D3" t="s">
        <v>4</v>
      </c>
      <c r="E3" t="s">
        <v>3</v>
      </c>
      <c r="F3" t="s">
        <v>89</v>
      </c>
      <c r="G3" t="s">
        <v>213</v>
      </c>
      <c r="H3">
        <v>62</v>
      </c>
      <c r="I3" t="s">
        <v>75</v>
      </c>
      <c r="J3" t="s">
        <v>120</v>
      </c>
      <c r="K3" t="s">
        <v>118</v>
      </c>
      <c r="L3" t="s">
        <v>190</v>
      </c>
      <c r="M3" t="s">
        <v>269</v>
      </c>
      <c r="N3" t="s">
        <v>195</v>
      </c>
      <c r="O3" t="s">
        <v>294</v>
      </c>
      <c r="P3" s="26">
        <v>1.8749999999999999E-2</v>
      </c>
      <c r="Q3" t="s">
        <v>286</v>
      </c>
    </row>
    <row r="4" spans="1:17" x14ac:dyDescent="0.25">
      <c r="B4" t="s">
        <v>6</v>
      </c>
      <c r="C4">
        <f>C3+1</f>
        <v>16</v>
      </c>
      <c r="D4" t="s">
        <v>13</v>
      </c>
      <c r="E4" t="s">
        <v>2</v>
      </c>
      <c r="F4" t="s">
        <v>90</v>
      </c>
      <c r="G4" t="s">
        <v>216</v>
      </c>
      <c r="H4">
        <v>63</v>
      </c>
      <c r="I4" t="s">
        <v>76</v>
      </c>
      <c r="J4" t="s">
        <v>121</v>
      </c>
      <c r="K4" t="s">
        <v>119</v>
      </c>
      <c r="L4" t="s">
        <v>189</v>
      </c>
      <c r="M4" t="s">
        <v>270</v>
      </c>
      <c r="N4" t="s">
        <v>198</v>
      </c>
      <c r="O4" t="s">
        <v>295</v>
      </c>
      <c r="P4" s="26">
        <v>1.788E-2</v>
      </c>
      <c r="Q4" t="s">
        <v>287</v>
      </c>
    </row>
    <row r="5" spans="1:17" x14ac:dyDescent="0.25">
      <c r="B5" t="s">
        <v>61</v>
      </c>
      <c r="C5">
        <f t="shared" ref="C5:C13" si="0">C4+1</f>
        <v>17</v>
      </c>
      <c r="D5" t="s">
        <v>18</v>
      </c>
      <c r="E5" t="s">
        <v>14</v>
      </c>
      <c r="F5" t="s">
        <v>203</v>
      </c>
      <c r="G5" t="s">
        <v>214</v>
      </c>
      <c r="H5">
        <v>64</v>
      </c>
      <c r="I5" t="s">
        <v>61</v>
      </c>
      <c r="J5" t="s">
        <v>284</v>
      </c>
      <c r="K5" t="s">
        <v>219</v>
      </c>
      <c r="L5" t="s">
        <v>188</v>
      </c>
      <c r="M5" t="s">
        <v>271</v>
      </c>
      <c r="N5" t="s">
        <v>199</v>
      </c>
      <c r="O5" t="s">
        <v>296</v>
      </c>
      <c r="P5" s="26">
        <v>1.7010000000000001E-2</v>
      </c>
      <c r="Q5" t="s">
        <v>61</v>
      </c>
    </row>
    <row r="6" spans="1:17" x14ac:dyDescent="0.25">
      <c r="C6">
        <f t="shared" si="0"/>
        <v>18</v>
      </c>
      <c r="D6" t="s">
        <v>26</v>
      </c>
      <c r="E6" t="s">
        <v>19</v>
      </c>
      <c r="F6" t="s">
        <v>204</v>
      </c>
      <c r="G6" t="s">
        <v>215</v>
      </c>
      <c r="H6">
        <v>65</v>
      </c>
      <c r="J6" t="s">
        <v>61</v>
      </c>
      <c r="K6" t="s">
        <v>220</v>
      </c>
      <c r="L6" t="s">
        <v>61</v>
      </c>
      <c r="M6" t="s">
        <v>61</v>
      </c>
      <c r="N6" t="s">
        <v>200</v>
      </c>
      <c r="O6" t="s">
        <v>299</v>
      </c>
      <c r="P6" t="s">
        <v>61</v>
      </c>
    </row>
    <row r="7" spans="1:17" x14ac:dyDescent="0.25">
      <c r="C7">
        <f t="shared" si="0"/>
        <v>19</v>
      </c>
      <c r="D7" t="s">
        <v>61</v>
      </c>
      <c r="E7" t="s">
        <v>20</v>
      </c>
      <c r="F7" t="s">
        <v>77</v>
      </c>
      <c r="G7" t="s">
        <v>115</v>
      </c>
      <c r="H7">
        <v>66</v>
      </c>
      <c r="K7" t="s">
        <v>221</v>
      </c>
      <c r="N7" t="s">
        <v>196</v>
      </c>
      <c r="O7" t="s">
        <v>297</v>
      </c>
    </row>
    <row r="8" spans="1:17" x14ac:dyDescent="0.25">
      <c r="C8">
        <f t="shared" si="0"/>
        <v>20</v>
      </c>
      <c r="E8" t="s">
        <v>21</v>
      </c>
      <c r="F8" t="s">
        <v>61</v>
      </c>
      <c r="G8" t="s">
        <v>61</v>
      </c>
      <c r="H8">
        <v>67</v>
      </c>
      <c r="K8" t="s">
        <v>222</v>
      </c>
      <c r="N8" t="s">
        <v>197</v>
      </c>
      <c r="O8" t="s">
        <v>298</v>
      </c>
    </row>
    <row r="9" spans="1:17" x14ac:dyDescent="0.25">
      <c r="C9">
        <f t="shared" si="0"/>
        <v>21</v>
      </c>
      <c r="E9" t="s">
        <v>261</v>
      </c>
      <c r="H9">
        <v>68</v>
      </c>
      <c r="K9" t="s">
        <v>61</v>
      </c>
      <c r="N9" t="s">
        <v>61</v>
      </c>
      <c r="O9" t="s">
        <v>300</v>
      </c>
    </row>
    <row r="10" spans="1:17" x14ac:dyDescent="0.25">
      <c r="C10">
        <f t="shared" si="0"/>
        <v>22</v>
      </c>
      <c r="E10" t="s">
        <v>61</v>
      </c>
      <c r="H10" t="s">
        <v>61</v>
      </c>
    </row>
    <row r="11" spans="1:17" x14ac:dyDescent="0.25">
      <c r="C11">
        <f t="shared" si="0"/>
        <v>23</v>
      </c>
    </row>
    <row r="12" spans="1:17" x14ac:dyDescent="0.25">
      <c r="C12">
        <f t="shared" si="0"/>
        <v>24</v>
      </c>
    </row>
    <row r="13" spans="1:17" x14ac:dyDescent="0.25">
      <c r="C13">
        <f t="shared" si="0"/>
        <v>25</v>
      </c>
    </row>
    <row r="14" spans="1:17" x14ac:dyDescent="0.25">
      <c r="C14" t="s">
        <v>61</v>
      </c>
    </row>
  </sheetData>
  <sheetProtection algorithmName="SHA-512" hashValue="gDydL2F3H6loPiSHXagIvq4q8jfwOJf1zXkFUYZs4amKvkKq49rzgoqh897WRIOuBwaVf9WtccwXR+B5uyYYwQ==" saltValue="D4ktUxft+DVx1lueimqtc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E96B9B259EAB42B49A52C70485C654" ma:contentTypeVersion="12" ma:contentTypeDescription="Create a new document." ma:contentTypeScope="" ma:versionID="bb2b317601152cf2e87be361f49d5c36">
  <xsd:schema xmlns:xsd="http://www.w3.org/2001/XMLSchema" xmlns:xs="http://www.w3.org/2001/XMLSchema" xmlns:p="http://schemas.microsoft.com/office/2006/metadata/properties" xmlns:ns3="a5814792-6486-40ec-a6b7-e6e2e4064003" xmlns:ns4="d52432ac-b031-4650-99ae-d4705b168663" targetNamespace="http://schemas.microsoft.com/office/2006/metadata/properties" ma:root="true" ma:fieldsID="0a6d2f54c871ae318ca2e62d4a5da761" ns3:_="" ns4:_="">
    <xsd:import namespace="a5814792-6486-40ec-a6b7-e6e2e4064003"/>
    <xsd:import namespace="d52432ac-b031-4650-99ae-d4705b16866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14792-6486-40ec-a6b7-e6e2e4064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2432ac-b031-4650-99ae-d4705b1686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A986E-B730-4CF3-9DF6-AA293539B1A7}">
  <ds:schemaRefs>
    <ds:schemaRef ds:uri="http://schemas.microsoft.com/sharepoint/v3/contenttype/forms"/>
  </ds:schemaRefs>
</ds:datastoreItem>
</file>

<file path=customXml/itemProps2.xml><?xml version="1.0" encoding="utf-8"?>
<ds:datastoreItem xmlns:ds="http://schemas.openxmlformats.org/officeDocument/2006/customXml" ds:itemID="{BF1B40E6-DEA5-44FC-B1AF-B94D35F70426}">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52432ac-b031-4650-99ae-d4705b168663"/>
    <ds:schemaRef ds:uri="a5814792-6486-40ec-a6b7-e6e2e4064003"/>
    <ds:schemaRef ds:uri="http://www.w3.org/XML/1998/namespace"/>
    <ds:schemaRef ds:uri="http://purl.org/dc/dcmitype/"/>
  </ds:schemaRefs>
</ds:datastoreItem>
</file>

<file path=customXml/itemProps3.xml><?xml version="1.0" encoding="utf-8"?>
<ds:datastoreItem xmlns:ds="http://schemas.openxmlformats.org/officeDocument/2006/customXml" ds:itemID="{39A83045-9187-44F0-B6A4-827A117E9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814792-6486-40ec-a6b7-e6e2e4064003"/>
    <ds:schemaRef ds:uri="d52432ac-b031-4650-99ae-d4705b168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21</vt:i4>
      </vt:variant>
    </vt:vector>
  </HeadingPairs>
  <TitlesOfParts>
    <vt:vector size="26" baseType="lpstr">
      <vt:lpstr>Handleiding</vt:lpstr>
      <vt:lpstr>Invoer</vt:lpstr>
      <vt:lpstr>Toets_gelijkwaardigheid_Reg_#</vt:lpstr>
      <vt:lpstr>Checklist</vt:lpstr>
      <vt:lpstr>Lijstjes</vt:lpstr>
      <vt:lpstr>aanvang_lft</vt:lpstr>
      <vt:lpstr>Checklist!Afdrukbereik</vt:lpstr>
      <vt:lpstr>bevoegdheid_adv</vt:lpstr>
      <vt:lpstr>Gelijkwaardig</vt:lpstr>
      <vt:lpstr>ja_nee</vt:lpstr>
      <vt:lpstr>klassen_AO</vt:lpstr>
      <vt:lpstr>Naam_Adviseur</vt:lpstr>
      <vt:lpstr>naam_regeling</vt:lpstr>
      <vt:lpstr>naam_regeling_2</vt:lpstr>
      <vt:lpstr>Naam_Werkgever</vt:lpstr>
      <vt:lpstr>opbouw_staffel</vt:lpstr>
      <vt:lpstr>opzoeken_grond</vt:lpstr>
      <vt:lpstr>Pensioenrichtleeftijd</vt:lpstr>
      <vt:lpstr>RR_staffel</vt:lpstr>
      <vt:lpstr>status_doc</vt:lpstr>
      <vt:lpstr>type_document</vt:lpstr>
      <vt:lpstr>type_ovk</vt:lpstr>
      <vt:lpstr>type_reg</vt:lpstr>
      <vt:lpstr>type_staffel</vt:lpstr>
      <vt:lpstr>type_toets</vt:lpstr>
      <vt:lpstr>Vrijstellingsgrond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Julie&amp;Pascal Wegman</dc:creator>
  <cp:lastModifiedBy>Plageman-van Lenthe, Brenda</cp:lastModifiedBy>
  <cp:lastPrinted>2020-09-24T14:32:39Z</cp:lastPrinted>
  <dcterms:created xsi:type="dcterms:W3CDTF">2020-06-05T12:01:21Z</dcterms:created>
  <dcterms:modified xsi:type="dcterms:W3CDTF">2020-09-28T05:24:32Z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0x01010008E96B9B259EAB42B49A52C70485C654</vt:lpwstr>
  </property>
</Properties>
</file>